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品保工程部\ncover\品保資料\"/>
    </mc:Choice>
  </mc:AlternateContent>
  <bookViews>
    <workbookView xWindow="0" yWindow="0" windowWidth="20490" windowHeight="7485" activeTab="8"/>
  </bookViews>
  <sheets>
    <sheet name="設計" sheetId="1" r:id="rId1"/>
    <sheet name="生產" sheetId="4" r:id="rId2"/>
    <sheet name="組裝" sheetId="5" r:id="rId3"/>
    <sheet name="品質控制" sheetId="6" r:id="rId4"/>
    <sheet name="可靠性" sheetId="7" r:id="rId5"/>
    <sheet name="服務" sheetId="8" r:id="rId6"/>
    <sheet name="採購" sheetId="9" r:id="rId7"/>
    <sheet name="測試" sheetId="10" r:id="rId8"/>
    <sheet name="供貨" sheetId="11" r:id="rId9"/>
  </sheets>
  <calcPr calcId="152511"/>
</workbook>
</file>

<file path=xl/calcChain.xml><?xml version="1.0" encoding="utf-8"?>
<calcChain xmlns="http://schemas.openxmlformats.org/spreadsheetml/2006/main">
  <c r="J26" i="6" l="1"/>
  <c r="P26" i="6"/>
  <c r="O26" i="6"/>
  <c r="J14" i="5"/>
  <c r="J13" i="5"/>
  <c r="P18" i="7"/>
  <c r="O18" i="7"/>
  <c r="Q18" i="7" s="1"/>
  <c r="N18" i="7"/>
  <c r="J18" i="7"/>
  <c r="P17" i="7"/>
  <c r="O17" i="7"/>
  <c r="Q17" i="7" s="1"/>
  <c r="N17" i="7"/>
  <c r="J17" i="7"/>
  <c r="J16" i="7"/>
  <c r="P16" i="7"/>
  <c r="O16" i="7"/>
  <c r="N16" i="7"/>
  <c r="Q16" i="7" s="1"/>
  <c r="P33" i="6"/>
  <c r="O33" i="6"/>
  <c r="Q33" i="6" s="1"/>
  <c r="N33" i="6"/>
  <c r="J33" i="6"/>
  <c r="J18" i="8"/>
  <c r="P34" i="6"/>
  <c r="O34" i="6"/>
  <c r="N34" i="6"/>
  <c r="Q34" i="6" s="1"/>
  <c r="J34" i="6"/>
  <c r="P26" i="4"/>
  <c r="O26" i="4"/>
  <c r="N26" i="4"/>
  <c r="Q26" i="4" s="1"/>
  <c r="J26" i="4"/>
  <c r="P25" i="4"/>
  <c r="O25" i="4"/>
  <c r="N25" i="4"/>
  <c r="Q25" i="4" s="1"/>
  <c r="J25" i="4"/>
  <c r="P17" i="8"/>
  <c r="O17" i="8"/>
  <c r="N17" i="8"/>
  <c r="J17" i="8"/>
  <c r="P32" i="6"/>
  <c r="O32" i="6"/>
  <c r="N32" i="6"/>
  <c r="J32" i="6"/>
  <c r="P19" i="4"/>
  <c r="O19" i="4"/>
  <c r="Q19" i="4" s="1"/>
  <c r="N19" i="4"/>
  <c r="J19" i="4"/>
  <c r="P18" i="4"/>
  <c r="O18" i="4"/>
  <c r="Q18" i="4" s="1"/>
  <c r="N18" i="4"/>
  <c r="J18" i="4"/>
  <c r="P16" i="4"/>
  <c r="O16" i="4"/>
  <c r="Q16" i="4" s="1"/>
  <c r="N16" i="4"/>
  <c r="J16" i="4"/>
  <c r="P15" i="4"/>
  <c r="O15" i="4"/>
  <c r="Q15" i="4" s="1"/>
  <c r="N15" i="4"/>
  <c r="J15" i="4"/>
  <c r="P17" i="4"/>
  <c r="O17" i="4"/>
  <c r="Q17" i="4" s="1"/>
  <c r="N17" i="4"/>
  <c r="J17" i="4"/>
  <c r="P17" i="6"/>
  <c r="O17" i="6"/>
  <c r="Q17" i="6" s="1"/>
  <c r="N17" i="6"/>
  <c r="J17" i="6"/>
  <c r="P20" i="4"/>
  <c r="O20" i="4"/>
  <c r="N20" i="4"/>
  <c r="J20" i="4"/>
  <c r="P16" i="8"/>
  <c r="O16" i="8"/>
  <c r="Q16" i="8" s="1"/>
  <c r="N16" i="8"/>
  <c r="J16" i="8"/>
  <c r="P24" i="4"/>
  <c r="O24" i="4"/>
  <c r="N24" i="4"/>
  <c r="J24" i="4"/>
  <c r="P23" i="4"/>
  <c r="O23" i="4"/>
  <c r="N23" i="4"/>
  <c r="Q23" i="4" s="1"/>
  <c r="J23" i="4"/>
  <c r="P15" i="8"/>
  <c r="O15" i="8"/>
  <c r="N15" i="8"/>
  <c r="Q15" i="8" s="1"/>
  <c r="J15" i="8"/>
  <c r="J22" i="4"/>
  <c r="P22" i="4"/>
  <c r="O22" i="4"/>
  <c r="N22" i="4"/>
  <c r="Q22" i="4" s="1"/>
  <c r="J21" i="6"/>
  <c r="P22" i="6"/>
  <c r="O22" i="6"/>
  <c r="N22" i="6"/>
  <c r="Q22" i="6" s="1"/>
  <c r="J22" i="6"/>
  <c r="P21" i="6"/>
  <c r="O21" i="6"/>
  <c r="N21" i="6"/>
  <c r="P21" i="4"/>
  <c r="O21" i="4"/>
  <c r="N21" i="4"/>
  <c r="J21" i="4"/>
  <c r="P24" i="1"/>
  <c r="O24" i="1"/>
  <c r="Q24" i="1" s="1"/>
  <c r="N24" i="1"/>
  <c r="J24" i="1"/>
  <c r="P36" i="4"/>
  <c r="O36" i="4"/>
  <c r="Q36" i="4" s="1"/>
  <c r="N36" i="4"/>
  <c r="J36" i="4"/>
  <c r="J20" i="6"/>
  <c r="P20" i="6"/>
  <c r="J19" i="6"/>
  <c r="P19" i="6"/>
  <c r="O20" i="6"/>
  <c r="O19" i="6"/>
  <c r="N20" i="6"/>
  <c r="N19" i="6"/>
  <c r="Q19" i="6" s="1"/>
  <c r="P22" i="1"/>
  <c r="O22" i="1"/>
  <c r="N22" i="1"/>
  <c r="Q22" i="1" s="1"/>
  <c r="J22" i="1"/>
  <c r="J31" i="6"/>
  <c r="N30" i="6"/>
  <c r="O30" i="6"/>
  <c r="P30" i="6"/>
  <c r="Q30" i="6"/>
  <c r="N31" i="6"/>
  <c r="O31" i="6"/>
  <c r="P31" i="6"/>
  <c r="Q31" i="6"/>
  <c r="J30" i="6"/>
  <c r="N29" i="6"/>
  <c r="O29" i="6"/>
  <c r="P29" i="6"/>
  <c r="J29" i="6"/>
  <c r="J28" i="6"/>
  <c r="P28" i="6"/>
  <c r="O28" i="6"/>
  <c r="N28" i="6"/>
  <c r="P27" i="6"/>
  <c r="O27" i="6"/>
  <c r="N27" i="6"/>
  <c r="J27" i="6"/>
  <c r="P25" i="6"/>
  <c r="O25" i="6"/>
  <c r="N25" i="6"/>
  <c r="J25" i="6"/>
  <c r="O24" i="6"/>
  <c r="P24" i="6"/>
  <c r="J24" i="6"/>
  <c r="J23" i="6"/>
  <c r="P23" i="6"/>
  <c r="O23" i="6"/>
  <c r="N24" i="6"/>
  <c r="N23" i="6"/>
  <c r="Q23" i="6" s="1"/>
  <c r="J21" i="8"/>
  <c r="J23" i="7"/>
  <c r="P23" i="7"/>
  <c r="O23" i="7"/>
  <c r="N23" i="7"/>
  <c r="J20" i="8"/>
  <c r="J19" i="8"/>
  <c r="P35" i="4"/>
  <c r="O35" i="4"/>
  <c r="N35" i="4"/>
  <c r="J35" i="4"/>
  <c r="P19" i="8"/>
  <c r="O19" i="8"/>
  <c r="N19" i="8"/>
  <c r="P34" i="4"/>
  <c r="O34" i="4"/>
  <c r="Q34" i="4" s="1"/>
  <c r="N34" i="4"/>
  <c r="J34" i="4"/>
  <c r="P33" i="4"/>
  <c r="O33" i="4"/>
  <c r="Q33" i="4" s="1"/>
  <c r="N33" i="4"/>
  <c r="J33" i="4"/>
  <c r="J23" i="1"/>
  <c r="P23" i="1"/>
  <c r="O23" i="1"/>
  <c r="N23" i="1"/>
  <c r="Q23" i="1" s="1"/>
  <c r="J14" i="8"/>
  <c r="P32" i="4"/>
  <c r="O32" i="4"/>
  <c r="N32" i="4"/>
  <c r="J32" i="4"/>
  <c r="J13" i="8"/>
  <c r="P12" i="8"/>
  <c r="O12" i="8"/>
  <c r="N12" i="8"/>
  <c r="J12" i="8"/>
  <c r="P31" i="4"/>
  <c r="O31" i="4"/>
  <c r="Q31" i="4" s="1"/>
  <c r="N31" i="4"/>
  <c r="J31" i="4"/>
  <c r="P29" i="4"/>
  <c r="O29" i="4"/>
  <c r="N29" i="4"/>
  <c r="J29" i="4"/>
  <c r="P28" i="4"/>
  <c r="O28" i="4"/>
  <c r="Q28" i="4" s="1"/>
  <c r="N28" i="4"/>
  <c r="J28" i="4"/>
  <c r="P21" i="1"/>
  <c r="O21" i="1"/>
  <c r="Q21" i="1" s="1"/>
  <c r="N21" i="1"/>
  <c r="J21" i="1"/>
  <c r="J20" i="1"/>
  <c r="P20" i="1"/>
  <c r="O20" i="1"/>
  <c r="N20" i="1"/>
  <c r="J30" i="4"/>
  <c r="P18" i="1"/>
  <c r="O18" i="1"/>
  <c r="N18" i="1"/>
  <c r="J18" i="1"/>
  <c r="J19" i="1"/>
  <c r="J14" i="10"/>
  <c r="J13" i="10"/>
  <c r="N12" i="10"/>
  <c r="O12" i="10"/>
  <c r="P12" i="10"/>
  <c r="Q12" i="10"/>
  <c r="J12" i="10"/>
  <c r="J11" i="10"/>
  <c r="P21" i="7"/>
  <c r="O21" i="7"/>
  <c r="N21" i="7"/>
  <c r="J21" i="7"/>
  <c r="P22" i="7"/>
  <c r="O22" i="7"/>
  <c r="N22" i="7"/>
  <c r="J22" i="7"/>
  <c r="P20" i="7"/>
  <c r="O20" i="7"/>
  <c r="N20" i="7"/>
  <c r="J20" i="7"/>
  <c r="P19" i="7"/>
  <c r="O19" i="7"/>
  <c r="N19" i="7"/>
  <c r="J19" i="7"/>
  <c r="P20" i="11"/>
  <c r="O20" i="11"/>
  <c r="Q20" i="11" s="1"/>
  <c r="N20" i="11"/>
  <c r="J20" i="11"/>
  <c r="P19" i="11"/>
  <c r="O19" i="11"/>
  <c r="N19" i="11"/>
  <c r="J19" i="11"/>
  <c r="P18" i="11"/>
  <c r="O18" i="11"/>
  <c r="Q18" i="11" s="1"/>
  <c r="N18" i="11"/>
  <c r="J18" i="11"/>
  <c r="P17" i="11"/>
  <c r="O17" i="11"/>
  <c r="N17" i="11"/>
  <c r="J17" i="11"/>
  <c r="P16" i="11"/>
  <c r="O16" i="11"/>
  <c r="Q16" i="11" s="1"/>
  <c r="N16" i="11"/>
  <c r="J16" i="11"/>
  <c r="P15" i="11"/>
  <c r="O15" i="11"/>
  <c r="N15" i="11"/>
  <c r="J15" i="11"/>
  <c r="P14" i="11"/>
  <c r="O14" i="11"/>
  <c r="N14" i="11"/>
  <c r="J14" i="11"/>
  <c r="P16" i="5"/>
  <c r="O16" i="5"/>
  <c r="N16" i="5"/>
  <c r="J16" i="5"/>
  <c r="P15" i="5"/>
  <c r="O15" i="5"/>
  <c r="N15" i="5"/>
  <c r="J15" i="5"/>
  <c r="P27" i="4"/>
  <c r="O27" i="4"/>
  <c r="N27" i="4"/>
  <c r="J27" i="4"/>
  <c r="P18" i="6"/>
  <c r="O18" i="6"/>
  <c r="N18" i="6"/>
  <c r="J18" i="6"/>
  <c r="P15" i="6"/>
  <c r="O15" i="6"/>
  <c r="Q15" i="6" s="1"/>
  <c r="N15" i="6"/>
  <c r="J15" i="6"/>
  <c r="P16" i="6"/>
  <c r="O16" i="6"/>
  <c r="Q16" i="6" s="1"/>
  <c r="N16" i="6"/>
  <c r="J16" i="6"/>
  <c r="P40" i="6"/>
  <c r="O40" i="6"/>
  <c r="Q40" i="6" s="1"/>
  <c r="N40" i="6"/>
  <c r="J40" i="6"/>
  <c r="P41" i="6"/>
  <c r="O41" i="6"/>
  <c r="Q41" i="6" s="1"/>
  <c r="N41" i="6"/>
  <c r="J41" i="6"/>
  <c r="P39" i="6"/>
  <c r="O39" i="6"/>
  <c r="Q39" i="6" s="1"/>
  <c r="N39" i="6"/>
  <c r="J39" i="6"/>
  <c r="P38" i="6"/>
  <c r="O38" i="6"/>
  <c r="Q38" i="6" s="1"/>
  <c r="N38" i="6"/>
  <c r="J38" i="6"/>
  <c r="P13" i="6"/>
  <c r="O13" i="6"/>
  <c r="Q13" i="6" s="1"/>
  <c r="N13" i="6"/>
  <c r="J13" i="6"/>
  <c r="J37" i="6"/>
  <c r="J17" i="9"/>
  <c r="J13" i="7"/>
  <c r="J14" i="7"/>
  <c r="P21" i="11"/>
  <c r="O21" i="11"/>
  <c r="Q21" i="11" s="1"/>
  <c r="N21" i="11"/>
  <c r="P15" i="10"/>
  <c r="O15" i="10"/>
  <c r="N15" i="10"/>
  <c r="P18" i="9"/>
  <c r="O18" i="9"/>
  <c r="N18" i="9"/>
  <c r="P22" i="8"/>
  <c r="O22" i="8"/>
  <c r="N22" i="8"/>
  <c r="P24" i="7"/>
  <c r="O24" i="7"/>
  <c r="N24" i="7"/>
  <c r="P42" i="6"/>
  <c r="O42" i="6"/>
  <c r="N42" i="6"/>
  <c r="Q42" i="6" s="1"/>
  <c r="P17" i="5"/>
  <c r="O17" i="5"/>
  <c r="Q17" i="5" s="1"/>
  <c r="N17" i="5"/>
  <c r="P37" i="4"/>
  <c r="O37" i="4"/>
  <c r="N37" i="4"/>
  <c r="P13" i="11"/>
  <c r="O13" i="11"/>
  <c r="Q13" i="11" s="1"/>
  <c r="N13" i="11"/>
  <c r="P12" i="11"/>
  <c r="O12" i="11"/>
  <c r="N12" i="11"/>
  <c r="P11" i="11"/>
  <c r="O11" i="11"/>
  <c r="N11" i="11"/>
  <c r="P14" i="10"/>
  <c r="O14" i="10"/>
  <c r="N14" i="10"/>
  <c r="P13" i="10"/>
  <c r="O13" i="10"/>
  <c r="Q13" i="10" s="1"/>
  <c r="N13" i="10"/>
  <c r="P11" i="10"/>
  <c r="O11" i="10"/>
  <c r="N11" i="10"/>
  <c r="Q11" i="10" s="1"/>
  <c r="P17" i="9"/>
  <c r="O17" i="9"/>
  <c r="N17" i="9"/>
  <c r="P16" i="9"/>
  <c r="O16" i="9"/>
  <c r="N16" i="9"/>
  <c r="Q16" i="9" s="1"/>
  <c r="P15" i="9"/>
  <c r="O15" i="9"/>
  <c r="Q15" i="9" s="1"/>
  <c r="N15" i="9"/>
  <c r="P14" i="9"/>
  <c r="O14" i="9"/>
  <c r="N14" i="9"/>
  <c r="Q14" i="9" s="1"/>
  <c r="P13" i="9"/>
  <c r="O13" i="9"/>
  <c r="Q13" i="9" s="1"/>
  <c r="N13" i="9"/>
  <c r="P12" i="9"/>
  <c r="O12" i="9"/>
  <c r="N12" i="9"/>
  <c r="P11" i="9"/>
  <c r="O11" i="9"/>
  <c r="Q11" i="9" s="1"/>
  <c r="N11" i="9"/>
  <c r="P21" i="8"/>
  <c r="O21" i="8"/>
  <c r="N21" i="8"/>
  <c r="Q21" i="8" s="1"/>
  <c r="P20" i="8"/>
  <c r="O20" i="8"/>
  <c r="N20" i="8"/>
  <c r="P14" i="8"/>
  <c r="O14" i="8"/>
  <c r="N14" i="8"/>
  <c r="Q14" i="8" s="1"/>
  <c r="P13" i="8"/>
  <c r="O13" i="8"/>
  <c r="N13" i="8"/>
  <c r="P11" i="8"/>
  <c r="O11" i="8"/>
  <c r="N11" i="8"/>
  <c r="Q11" i="8" s="1"/>
  <c r="P15" i="7"/>
  <c r="O15" i="7"/>
  <c r="N15" i="7"/>
  <c r="P14" i="7"/>
  <c r="O14" i="7"/>
  <c r="N14" i="7"/>
  <c r="P13" i="7"/>
  <c r="O13" i="7"/>
  <c r="N13" i="7"/>
  <c r="P12" i="7"/>
  <c r="O12" i="7"/>
  <c r="N12" i="7"/>
  <c r="Q12" i="7" s="1"/>
  <c r="P11" i="7"/>
  <c r="O11" i="7"/>
  <c r="Q11" i="7" s="1"/>
  <c r="N11" i="7"/>
  <c r="P37" i="6"/>
  <c r="O37" i="6"/>
  <c r="N37" i="6"/>
  <c r="P36" i="6"/>
  <c r="O36" i="6"/>
  <c r="Q36" i="6" s="1"/>
  <c r="N36" i="6"/>
  <c r="P35" i="6"/>
  <c r="O35" i="6"/>
  <c r="N35" i="6"/>
  <c r="Q35" i="6" s="1"/>
  <c r="P14" i="6"/>
  <c r="O14" i="6"/>
  <c r="Q14" i="6" s="1"/>
  <c r="N14" i="6"/>
  <c r="P12" i="6"/>
  <c r="O12" i="6"/>
  <c r="N12" i="6"/>
  <c r="Q12" i="6" s="1"/>
  <c r="P11" i="6"/>
  <c r="O11" i="6"/>
  <c r="Q11" i="6" s="1"/>
  <c r="N11" i="6"/>
  <c r="P12" i="5"/>
  <c r="O12" i="5"/>
  <c r="N12" i="5"/>
  <c r="Q12" i="5" s="1"/>
  <c r="P11" i="5"/>
  <c r="O11" i="5"/>
  <c r="Q11" i="5" s="1"/>
  <c r="N11" i="5"/>
  <c r="P30" i="4"/>
  <c r="O30" i="4"/>
  <c r="N30" i="4"/>
  <c r="P14" i="4"/>
  <c r="O14" i="4"/>
  <c r="N14" i="4"/>
  <c r="P13" i="4"/>
  <c r="O13" i="4"/>
  <c r="N13" i="4"/>
  <c r="P12" i="4"/>
  <c r="O12" i="4"/>
  <c r="N12" i="4"/>
  <c r="P11" i="4"/>
  <c r="O11" i="4"/>
  <c r="N11" i="4"/>
  <c r="P25" i="1"/>
  <c r="O25" i="1"/>
  <c r="Q25" i="1" s="1"/>
  <c r="N25" i="1"/>
  <c r="N13" i="1"/>
  <c r="Q13" i="1" s="1"/>
  <c r="O13" i="1"/>
  <c r="P13" i="1"/>
  <c r="N14" i="1"/>
  <c r="O14" i="1"/>
  <c r="P14" i="1"/>
  <c r="N15" i="1"/>
  <c r="Q15" i="1" s="1"/>
  <c r="O15" i="1"/>
  <c r="P15" i="1"/>
  <c r="N16" i="1"/>
  <c r="O16" i="1"/>
  <c r="P16" i="1"/>
  <c r="N17" i="1"/>
  <c r="O17" i="1"/>
  <c r="P17" i="1"/>
  <c r="N19" i="1"/>
  <c r="O19" i="1"/>
  <c r="Q19" i="1" s="1"/>
  <c r="P19" i="1"/>
  <c r="P12" i="1"/>
  <c r="O12" i="1"/>
  <c r="N12" i="1"/>
  <c r="Q12" i="1" s="1"/>
  <c r="P11" i="1"/>
  <c r="O11" i="1"/>
  <c r="Q11" i="1" s="1"/>
  <c r="N11" i="1"/>
  <c r="J13" i="9"/>
  <c r="J12" i="9"/>
  <c r="J11" i="9"/>
  <c r="J16" i="1"/>
  <c r="J15" i="1"/>
  <c r="J14" i="1"/>
  <c r="J11" i="5"/>
  <c r="J21" i="11"/>
  <c r="J13" i="11"/>
  <c r="J12" i="11"/>
  <c r="Q11" i="11"/>
  <c r="J11" i="11"/>
  <c r="Q15" i="10"/>
  <c r="J15" i="10"/>
  <c r="Q14" i="10"/>
  <c r="Q18" i="9"/>
  <c r="J18" i="9"/>
  <c r="Q17" i="9"/>
  <c r="J16" i="9"/>
  <c r="J15" i="9"/>
  <c r="J14" i="9"/>
  <c r="Q12" i="9"/>
  <c r="Q22" i="8"/>
  <c r="J22" i="8"/>
  <c r="Q20" i="8"/>
  <c r="Q13" i="8"/>
  <c r="J11" i="8"/>
  <c r="Q24" i="7"/>
  <c r="J24" i="7"/>
  <c r="Q15" i="7"/>
  <c r="J15" i="7"/>
  <c r="Q14" i="7"/>
  <c r="J12" i="7"/>
  <c r="J11" i="7"/>
  <c r="J42" i="6"/>
  <c r="J36" i="6"/>
  <c r="J35" i="6"/>
  <c r="J14" i="6"/>
  <c r="J12" i="6"/>
  <c r="J11" i="6"/>
  <c r="J17" i="5"/>
  <c r="J12" i="5"/>
  <c r="Q37" i="4"/>
  <c r="J37" i="4"/>
  <c r="Q14" i="4"/>
  <c r="J14" i="4"/>
  <c r="Q13" i="4"/>
  <c r="J13" i="4"/>
  <c r="Q12" i="4"/>
  <c r="J12" i="4"/>
  <c r="Q11" i="4"/>
  <c r="J11" i="4"/>
  <c r="J11" i="1"/>
  <c r="J25" i="1"/>
  <c r="Q17" i="1"/>
  <c r="J17" i="1"/>
  <c r="Q16" i="1"/>
  <c r="Q14" i="1"/>
  <c r="J13" i="1"/>
  <c r="J12" i="1"/>
  <c r="Q29" i="6" l="1"/>
  <c r="Q17" i="8"/>
  <c r="Q30" i="4"/>
  <c r="Q13" i="7"/>
  <c r="Q12" i="11"/>
  <c r="Q18" i="6"/>
  <c r="Q15" i="5"/>
  <c r="Q19" i="11"/>
  <c r="Q18" i="1"/>
  <c r="Q20" i="1"/>
  <c r="Q29" i="4"/>
  <c r="Q12" i="8"/>
  <c r="Q32" i="4"/>
  <c r="Q19" i="8"/>
  <c r="Q35" i="4"/>
  <c r="Q23" i="7"/>
  <c r="Q24" i="6"/>
  <c r="Q27" i="6"/>
  <c r="Q28" i="6"/>
  <c r="Q21" i="4"/>
  <c r="Q21" i="6"/>
  <c r="Q24" i="4"/>
  <c r="Q20" i="4"/>
  <c r="Q32" i="6"/>
  <c r="Q20" i="6"/>
  <c r="Q25" i="6"/>
  <c r="Q20" i="7"/>
  <c r="Q22" i="7"/>
  <c r="Q21" i="7"/>
  <c r="Q19" i="7"/>
  <c r="Q15" i="11"/>
  <c r="Q17" i="11"/>
  <c r="Q14" i="11"/>
  <c r="Q27" i="4"/>
  <c r="Q16" i="5"/>
  <c r="Q37" i="6"/>
</calcChain>
</file>

<file path=xl/comments1.xml><?xml version="1.0" encoding="utf-8"?>
<comments xmlns="http://schemas.openxmlformats.org/spreadsheetml/2006/main">
  <authors>
    <author>Joe Chen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易撕線不會撕裂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即時拉力最小30g</t>
        </r>
      </text>
    </comment>
  </commentList>
</comments>
</file>

<file path=xl/comments2.xml><?xml version="1.0" encoding="utf-8"?>
<comments xmlns="http://schemas.openxmlformats.org/spreadsheetml/2006/main">
  <authors>
    <author>Joe Chen</author>
  </authors>
  <commentList>
    <comment ref="D36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黏著力依舊在60~150g間</t>
        </r>
      </text>
    </comment>
  </commentList>
</comments>
</file>

<file path=xl/comments3.xml><?xml version="1.0" encoding="utf-8"?>
<comments xmlns="http://schemas.openxmlformats.org/spreadsheetml/2006/main">
  <authors>
    <author>Joe Chen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不影響拉力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黏著力最大為</t>
        </r>
        <r>
          <rPr>
            <sz val="9"/>
            <color indexed="81"/>
            <rFont val="Tahoma"/>
            <family val="2"/>
          </rPr>
          <t>150g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最大為</t>
        </r>
        <r>
          <rPr>
            <sz val="9"/>
            <color indexed="81"/>
            <rFont val="Tahoma"/>
            <family val="2"/>
          </rPr>
          <t>150g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此時黏著力最小還有</t>
        </r>
        <r>
          <rPr>
            <sz val="9"/>
            <color indexed="81"/>
            <rFont val="Tahoma"/>
            <family val="2"/>
          </rPr>
          <t xml:space="preserve">60g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Joe 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最大為150g</t>
        </r>
      </text>
    </comment>
  </commentList>
</comments>
</file>

<file path=xl/sharedStrings.xml><?xml version="1.0" encoding="utf-8"?>
<sst xmlns="http://schemas.openxmlformats.org/spreadsheetml/2006/main" count="1023" uniqueCount="437">
  <si>
    <t xml:space="preserve"> Failure Modes Effects Analysis</t>
  </si>
  <si>
    <t>Process or Product Name:</t>
  </si>
  <si>
    <t>Prepared by:</t>
  </si>
  <si>
    <t>Page:</t>
  </si>
  <si>
    <t>of</t>
  </si>
  <si>
    <t>Process Owner:</t>
  </si>
  <si>
    <t>FMEA Date (Orig):</t>
  </si>
  <si>
    <t>Rev.</t>
  </si>
  <si>
    <t>Key Process Step or Input</t>
  </si>
  <si>
    <t>Potential Failure Mode</t>
  </si>
  <si>
    <t>Potential Failure Effects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</si>
  <si>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</si>
  <si>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</si>
  <si>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</si>
  <si>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</si>
  <si>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</si>
  <si>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</si>
  <si>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</si>
  <si>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Resp.</t>
  </si>
  <si>
    <t>Actions Taken</t>
  </si>
  <si>
    <t>ncover a</t>
    <phoneticPr fontId="2" type="noConversion"/>
  </si>
  <si>
    <t>失敗的頻率是多少？</t>
    <phoneticPr fontId="2" type="noConversion"/>
  </si>
  <si>
    <t>RPN</t>
    <phoneticPr fontId="2" type="noConversion"/>
  </si>
  <si>
    <t>事件發生的頻率、嚴重程度和檢測等級三者乘積</t>
    <phoneticPr fontId="2" type="noConversion"/>
  </si>
  <si>
    <t>誰負責建議的行動？</t>
    <phoneticPr fontId="2" type="noConversion"/>
  </si>
  <si>
    <t>趙靜</t>
    <phoneticPr fontId="2" type="noConversion"/>
  </si>
  <si>
    <t>2017.06.28</t>
    <phoneticPr fontId="2" type="noConversion"/>
  </si>
  <si>
    <t>接線時沒固定好</t>
    <phoneticPr fontId="2" type="noConversion"/>
  </si>
  <si>
    <t>用接線端子取代直接電線對接</t>
    <phoneticPr fontId="2" type="noConversion"/>
  </si>
  <si>
    <t>封合機馬達訊號(啟動點膠)</t>
    <phoneticPr fontId="2" type="noConversion"/>
  </si>
  <si>
    <t>接線不良或鬆脫導致訊號中斷</t>
    <phoneticPr fontId="2" type="noConversion"/>
  </si>
  <si>
    <t>加工件不良</t>
    <phoneticPr fontId="2" type="noConversion"/>
  </si>
  <si>
    <t>進料檢驗</t>
    <phoneticPr fontId="2" type="noConversion"/>
  </si>
  <si>
    <t>落實供應鏈管理</t>
    <phoneticPr fontId="2" type="noConversion"/>
  </si>
  <si>
    <t>品保人員</t>
    <phoneticPr fontId="2" type="noConversion"/>
  </si>
  <si>
    <t>加熱器故障</t>
    <phoneticPr fontId="2" type="noConversion"/>
  </si>
  <si>
    <t>自主檢查</t>
    <phoneticPr fontId="2" type="noConversion"/>
  </si>
  <si>
    <t>溫控表故障</t>
    <phoneticPr fontId="2" type="noConversion"/>
  </si>
  <si>
    <t>生產人員</t>
    <phoneticPr fontId="2" type="noConversion"/>
  </si>
  <si>
    <t>製程管制規範</t>
    <phoneticPr fontId="2" type="noConversion"/>
  </si>
  <si>
    <t>烘箱失效</t>
    <phoneticPr fontId="2" type="noConversion"/>
  </si>
  <si>
    <t>燈管故障</t>
    <phoneticPr fontId="2" type="noConversion"/>
  </si>
  <si>
    <t>自主檢查</t>
    <phoneticPr fontId="2" type="noConversion"/>
  </si>
  <si>
    <t>氣管阻塞</t>
    <phoneticPr fontId="2" type="noConversion"/>
  </si>
  <si>
    <t>更換氣管</t>
    <phoneticPr fontId="2" type="noConversion"/>
  </si>
  <si>
    <t>更換溫控表</t>
    <phoneticPr fontId="2" type="noConversion"/>
  </si>
  <si>
    <t>更換燈管</t>
    <phoneticPr fontId="2" type="noConversion"/>
  </si>
  <si>
    <t>更換加熱器</t>
    <phoneticPr fontId="2" type="noConversion"/>
  </si>
  <si>
    <t>重工</t>
    <phoneticPr fontId="2" type="noConversion"/>
  </si>
  <si>
    <t>針頭與薄膜夾角過大</t>
    <phoneticPr fontId="8" type="noConversion"/>
  </si>
  <si>
    <t>針頭與薄膜夾角過小</t>
    <phoneticPr fontId="8" type="noConversion"/>
  </si>
  <si>
    <t>使用治具折彎</t>
    <phoneticPr fontId="8" type="noConversion"/>
  </si>
  <si>
    <t>改用注塑針頭</t>
    <phoneticPr fontId="8" type="noConversion"/>
  </si>
  <si>
    <t>使用治具折彎</t>
    <phoneticPr fontId="8" type="noConversion"/>
  </si>
  <si>
    <t>船運延誤</t>
    <phoneticPr fontId="8" type="noConversion"/>
  </si>
  <si>
    <t>颱風、戰爭</t>
    <phoneticPr fontId="8" type="noConversion"/>
  </si>
  <si>
    <t>膠水供應</t>
    <phoneticPr fontId="8" type="noConversion"/>
  </si>
  <si>
    <t>無</t>
    <phoneticPr fontId="8" type="noConversion"/>
  </si>
  <si>
    <t>管理人員</t>
    <phoneticPr fontId="8" type="noConversion"/>
  </si>
  <si>
    <r>
      <t>ncover a</t>
    </r>
    <r>
      <rPr>
        <sz val="10"/>
        <rFont val="細明體"/>
        <family val="3"/>
        <charset val="136"/>
      </rPr>
      <t>無法運作</t>
    </r>
    <phoneticPr fontId="8" type="noConversion"/>
  </si>
  <si>
    <r>
      <t>ncover a</t>
    </r>
    <r>
      <rPr>
        <sz val="10"/>
        <rFont val="細明體"/>
        <family val="3"/>
        <charset val="136"/>
      </rPr>
      <t>無法運作</t>
    </r>
    <phoneticPr fontId="8" type="noConversion"/>
  </si>
  <si>
    <t>工廠停工</t>
    <phoneticPr fontId="8" type="noConversion"/>
  </si>
  <si>
    <t>地震</t>
    <phoneticPr fontId="8" type="noConversion"/>
  </si>
  <si>
    <t>罷工</t>
    <phoneticPr fontId="8" type="noConversion"/>
  </si>
  <si>
    <t>空運取代，提供替代品</t>
    <phoneticPr fontId="8" type="noConversion"/>
  </si>
  <si>
    <t>適量庫存，提供替代品</t>
    <phoneticPr fontId="8" type="noConversion"/>
  </si>
  <si>
    <t>薄膜裁切</t>
    <phoneticPr fontId="8" type="noConversion"/>
  </si>
  <si>
    <t>薄膜供應</t>
    <phoneticPr fontId="8" type="noConversion"/>
  </si>
  <si>
    <t>原料短缺</t>
    <phoneticPr fontId="8" type="noConversion"/>
  </si>
  <si>
    <t>缺貨</t>
    <phoneticPr fontId="8" type="noConversion"/>
  </si>
  <si>
    <t>多家供應商</t>
    <phoneticPr fontId="8" type="noConversion"/>
  </si>
  <si>
    <t>設備故障</t>
    <phoneticPr fontId="8" type="noConversion"/>
  </si>
  <si>
    <t>落實供應鏈管理</t>
    <phoneticPr fontId="8" type="noConversion"/>
  </si>
  <si>
    <t>品質異常</t>
    <phoneticPr fontId="8" type="noConversion"/>
  </si>
  <si>
    <t>進料檢驗</t>
    <phoneticPr fontId="8" type="noConversion"/>
  </si>
  <si>
    <t>連線介面失敗</t>
    <phoneticPr fontId="8" type="noConversion"/>
  </si>
  <si>
    <t>控制介面故障</t>
    <phoneticPr fontId="8" type="noConversion"/>
  </si>
  <si>
    <t>工程人員</t>
    <phoneticPr fontId="8" type="noConversion"/>
  </si>
  <si>
    <t>選用品質良好的接線端子</t>
    <phoneticPr fontId="8" type="noConversion"/>
  </si>
  <si>
    <t>故障警示</t>
    <phoneticPr fontId="8" type="noConversion"/>
  </si>
  <si>
    <t>介面自主偵測</t>
    <phoneticPr fontId="8" type="noConversion"/>
  </si>
  <si>
    <t>薄膜軸心尺寸異常導致放料不順暢</t>
    <phoneticPr fontId="8" type="noConversion"/>
  </si>
  <si>
    <t>注塑模具異常</t>
    <phoneticPr fontId="8" type="noConversion"/>
  </si>
  <si>
    <t>模具檢查</t>
    <phoneticPr fontId="8" type="noConversion"/>
  </si>
  <si>
    <t>品保人員</t>
    <phoneticPr fontId="8" type="noConversion"/>
  </si>
  <si>
    <t>薄膜沾黏導致放料不順暢</t>
    <phoneticPr fontId="8" type="noConversion"/>
  </si>
  <si>
    <t>薄膜配方及加工條件檢查</t>
    <phoneticPr fontId="8" type="noConversion"/>
  </si>
  <si>
    <r>
      <rPr>
        <sz val="10"/>
        <rFont val="細明體"/>
        <family val="3"/>
        <charset val="136"/>
      </rPr>
      <t>對客戶的影響有多嚴重？</t>
    </r>
    <r>
      <rPr>
        <sz val="10"/>
        <color indexed="10"/>
        <rFont val="細明體"/>
        <family val="3"/>
        <charset val="136"/>
      </rPr>
      <t/>
    </r>
    <phoneticPr fontId="2" type="noConversion"/>
  </si>
  <si>
    <t>哪些現有的控制和製程可以防止原因發生或故障模式？</t>
    <phoneticPr fontId="2" type="noConversion"/>
  </si>
  <si>
    <t>針頭(桶)螺紋不佳</t>
    <phoneticPr fontId="8" type="noConversion"/>
  </si>
  <si>
    <r>
      <rPr>
        <sz val="10"/>
        <rFont val="細明體"/>
        <family val="3"/>
        <charset val="136"/>
      </rPr>
      <t>你能檢測到原因還是故障模式？</t>
    </r>
    <r>
      <rPr>
        <sz val="10"/>
        <color indexed="10"/>
        <rFont val="細明體"/>
        <family val="3"/>
        <charset val="136"/>
      </rPr>
      <t/>
    </r>
    <phoneticPr fontId="2" type="noConversion"/>
  </si>
  <si>
    <t>減少原因的發生或改進檢測的行動是什麼？</t>
    <phoneticPr fontId="2" type="noConversion"/>
  </si>
  <si>
    <t>品保人員</t>
    <phoneticPr fontId="8" type="noConversion"/>
  </si>
  <si>
    <t>配方或加工條件錯誤</t>
    <phoneticPr fontId="8" type="noConversion"/>
  </si>
  <si>
    <t>漏膠</t>
    <phoneticPr fontId="8" type="noConversion"/>
  </si>
  <si>
    <t>針頭針桶未旋緊</t>
    <phoneticPr fontId="8" type="noConversion"/>
  </si>
  <si>
    <t>針與針筒接合</t>
    <phoneticPr fontId="8" type="noConversion"/>
  </si>
  <si>
    <t>薄膜收縮</t>
    <phoneticPr fontId="8" type="noConversion"/>
  </si>
  <si>
    <t>薄膜在烘箱內過度烘烤</t>
    <phoneticPr fontId="8" type="noConversion"/>
  </si>
  <si>
    <t>封合後爆裂</t>
    <phoneticPr fontId="8" type="noConversion"/>
  </si>
  <si>
    <t>停機時烘箱沒降溫</t>
    <phoneticPr fontId="8" type="noConversion"/>
  </si>
  <si>
    <r>
      <rPr>
        <sz val="10"/>
        <rFont val="細明體"/>
        <family val="3"/>
        <charset val="136"/>
      </rPr>
      <t>利用編程在停機</t>
    </r>
    <r>
      <rPr>
        <sz val="10"/>
        <rFont val="Times New Roman"/>
        <family val="1"/>
      </rPr>
      <t>3</t>
    </r>
    <r>
      <rPr>
        <sz val="10"/>
        <rFont val="細明體"/>
        <family val="3"/>
        <charset val="136"/>
      </rPr>
      <t>分鐘時烘箱降溫到</t>
    </r>
    <r>
      <rPr>
        <sz val="10"/>
        <rFont val="Times New Roman"/>
        <family val="1"/>
      </rPr>
      <t>30</t>
    </r>
    <r>
      <rPr>
        <sz val="10"/>
        <rFont val="細明體"/>
        <family val="3"/>
        <charset val="136"/>
      </rPr>
      <t>℃</t>
    </r>
    <phoneticPr fontId="8" type="noConversion"/>
  </si>
  <si>
    <r>
      <t>降溫超過</t>
    </r>
    <r>
      <rPr>
        <sz val="10"/>
        <rFont val="Times New Roman"/>
        <family val="1"/>
      </rPr>
      <t>3</t>
    </r>
    <r>
      <rPr>
        <sz val="10"/>
        <rFont val="細明體"/>
        <family val="3"/>
        <charset val="136"/>
      </rPr>
      <t>分鐘後停機。</t>
    </r>
    <phoneticPr fontId="8" type="noConversion"/>
  </si>
  <si>
    <t>膠水低位警示</t>
    <phoneticPr fontId="8" type="noConversion"/>
  </si>
  <si>
    <t>針筒內沒膠水</t>
    <phoneticPr fontId="8" type="noConversion"/>
  </si>
  <si>
    <t>人員未注意膠水量</t>
    <phoneticPr fontId="8" type="noConversion"/>
  </si>
  <si>
    <t>膠水使用長度大於薄膜長度</t>
    <phoneticPr fontId="8" type="noConversion"/>
  </si>
  <si>
    <t>漏膠</t>
    <phoneticPr fontId="8" type="noConversion"/>
  </si>
  <si>
    <t>生產人員</t>
    <phoneticPr fontId="8" type="noConversion"/>
  </si>
  <si>
    <t>針筒螺旋定位</t>
    <phoneticPr fontId="8" type="noConversion"/>
  </si>
  <si>
    <t>人員未旋緊</t>
    <phoneticPr fontId="8" type="noConversion"/>
  </si>
  <si>
    <t>教育訓練</t>
    <phoneticPr fontId="8" type="noConversion"/>
  </si>
  <si>
    <t>點膠壓力過大(小)</t>
    <phoneticPr fontId="8" type="noConversion"/>
  </si>
  <si>
    <t>上帶沒膠線，上下帶分離</t>
    <phoneticPr fontId="8" type="noConversion"/>
  </si>
  <si>
    <t>膠線太粗或溢膠(太細)導致黏軌道</t>
    <phoneticPr fontId="8" type="noConversion"/>
  </si>
  <si>
    <t>人員未注意氣壓大小</t>
    <phoneticPr fontId="8" type="noConversion"/>
  </si>
  <si>
    <t>生產模式限壓，手動模式才能調壓</t>
    <phoneticPr fontId="8" type="noConversion"/>
  </si>
  <si>
    <t>教育訓練</t>
    <phoneticPr fontId="8" type="noConversion"/>
  </si>
  <si>
    <t>易撕線裁切深度</t>
    <phoneticPr fontId="8" type="noConversion"/>
  </si>
  <si>
    <t>拉力測試</t>
    <phoneticPr fontId="8" type="noConversion"/>
  </si>
  <si>
    <t>黏著力測試</t>
    <phoneticPr fontId="8" type="noConversion"/>
  </si>
  <si>
    <t>刀片鋒利度不佳</t>
    <phoneticPr fontId="8" type="noConversion"/>
  </si>
  <si>
    <t>使用過久</t>
    <phoneticPr fontId="8" type="noConversion"/>
  </si>
  <si>
    <t>模具定期檢查</t>
    <phoneticPr fontId="8" type="noConversion"/>
  </si>
  <si>
    <t>刀具定期檢查</t>
    <phoneticPr fontId="8" type="noConversion"/>
  </si>
  <si>
    <t>薄膜供應</t>
    <phoneticPr fontId="8" type="noConversion"/>
  </si>
  <si>
    <t>針頭供應</t>
    <phoneticPr fontId="8" type="noConversion"/>
  </si>
  <si>
    <t>底輥變形</t>
    <phoneticPr fontId="8" type="noConversion"/>
  </si>
  <si>
    <t>薄膜撕裂或撕不斷</t>
    <phoneticPr fontId="8" type="noConversion"/>
  </si>
  <si>
    <t>底輥定期檢查</t>
    <phoneticPr fontId="8" type="noConversion"/>
  </si>
  <si>
    <t>修刀</t>
    <phoneticPr fontId="8" type="noConversion"/>
  </si>
  <si>
    <t>修底輥</t>
    <phoneticPr fontId="8" type="noConversion"/>
  </si>
  <si>
    <t>修模具</t>
    <phoneticPr fontId="8" type="noConversion"/>
  </si>
  <si>
    <t>薄膜表面張力、滑度異常</t>
    <phoneticPr fontId="8" type="noConversion"/>
  </si>
  <si>
    <t>進料滑度檢驗</t>
    <phoneticPr fontId="8" type="noConversion"/>
  </si>
  <si>
    <t>進料表面張力檢驗</t>
    <phoneticPr fontId="8" type="noConversion"/>
  </si>
  <si>
    <t>進料尺寸檢驗</t>
    <phoneticPr fontId="8" type="noConversion"/>
  </si>
  <si>
    <t>進料黏度、固形份檢驗</t>
    <phoneticPr fontId="8" type="noConversion"/>
  </si>
  <si>
    <r>
      <rPr>
        <sz val="10"/>
        <rFont val="細明體"/>
        <family val="3"/>
        <charset val="136"/>
      </rPr>
      <t>切割深度檢查</t>
    </r>
    <r>
      <rPr>
        <sz val="10"/>
        <rFont val="Times New Roman"/>
        <family val="1"/>
      </rPr>
      <t xml:space="preserve"> </t>
    </r>
    <phoneticPr fontId="8" type="noConversion"/>
  </si>
  <si>
    <t>烘箱異常</t>
    <phoneticPr fontId="8" type="noConversion"/>
  </si>
  <si>
    <t>溫控器異常、濕度控制異常</t>
    <phoneticPr fontId="8" type="noConversion"/>
  </si>
  <si>
    <t>無法確認膠水、薄膜、抗靜電劑的品質</t>
    <phoneticPr fontId="8" type="noConversion"/>
  </si>
  <si>
    <t>定期保養</t>
    <phoneticPr fontId="8" type="noConversion"/>
  </si>
  <si>
    <t>工程人員</t>
    <phoneticPr fontId="8" type="noConversion"/>
  </si>
  <si>
    <t>修理烘箱</t>
    <phoneticPr fontId="8" type="noConversion"/>
  </si>
  <si>
    <r>
      <rPr>
        <sz val="10"/>
        <rFont val="細明體"/>
        <family val="3"/>
        <charset val="136"/>
      </rPr>
      <t>老化</t>
    </r>
    <r>
      <rPr>
        <sz val="10"/>
        <rFont val="Times New Roman"/>
        <family val="1"/>
      </rPr>
      <t>30</t>
    </r>
    <r>
      <rPr>
        <sz val="10"/>
        <rFont val="細明體"/>
        <family val="3"/>
        <charset val="136"/>
      </rPr>
      <t>天過程中每</t>
    </r>
    <r>
      <rPr>
        <sz val="10"/>
        <rFont val="Times New Roman"/>
        <family val="1"/>
      </rPr>
      <t>7</t>
    </r>
    <r>
      <rPr>
        <sz val="10"/>
        <rFont val="細明體"/>
        <family val="3"/>
        <charset val="136"/>
      </rPr>
      <t>天檢驗一次</t>
    </r>
    <phoneticPr fontId="8" type="noConversion"/>
  </si>
  <si>
    <t>抗靜電效果</t>
    <phoneticPr fontId="8" type="noConversion"/>
  </si>
  <si>
    <t>元件被靜電燒壞</t>
    <phoneticPr fontId="8" type="noConversion"/>
  </si>
  <si>
    <t>抗靜電劑品質不佳</t>
    <phoneticPr fontId="8" type="noConversion"/>
  </si>
  <si>
    <t>抗靜電劑塗佈量少</t>
    <phoneticPr fontId="8" type="noConversion"/>
  </si>
  <si>
    <t>薄膜表面張力小，附著力不佳</t>
    <phoneticPr fontId="8" type="noConversion"/>
  </si>
  <si>
    <t>抗靜電劑配方及加工條件檢查</t>
    <phoneticPr fontId="8" type="noConversion"/>
  </si>
  <si>
    <t>使用錯誤的版</t>
    <phoneticPr fontId="8" type="noConversion"/>
  </si>
  <si>
    <t>品保人員依加工說明書做二次檢查</t>
    <phoneticPr fontId="8" type="noConversion"/>
  </si>
  <si>
    <t>膠線連續性</t>
    <phoneticPr fontId="2" type="noConversion"/>
  </si>
  <si>
    <t>膠線連續性</t>
    <phoneticPr fontId="8" type="noConversion"/>
  </si>
  <si>
    <t>抗靜電劑塗佈後固化不完整</t>
    <phoneticPr fontId="8" type="noConversion"/>
  </si>
  <si>
    <t>烘箱溫度不夠或時間過短</t>
    <phoneticPr fontId="8" type="noConversion"/>
  </si>
  <si>
    <t>加工說明書詳加標註</t>
    <phoneticPr fontId="8" type="noConversion"/>
  </si>
  <si>
    <t>加工說明書詳加標註烘烤條件</t>
    <phoneticPr fontId="8" type="noConversion"/>
  </si>
  <si>
    <t>薄膜表面達因值衰退</t>
    <phoneticPr fontId="8" type="noConversion"/>
  </si>
  <si>
    <t>塗抗靜電劑前測試表面達因數</t>
    <phoneticPr fontId="8" type="noConversion"/>
  </si>
  <si>
    <t>放電處理</t>
    <phoneticPr fontId="8" type="noConversion"/>
  </si>
  <si>
    <t>量測抗靜電劑層厚度</t>
    <phoneticPr fontId="8" type="noConversion"/>
  </si>
  <si>
    <r>
      <t xml:space="preserve"> </t>
    </r>
    <r>
      <rPr>
        <sz val="10"/>
        <rFont val="細明體"/>
        <family val="3"/>
        <charset val="136"/>
      </rPr>
      <t>人工塗佈後量測表面阻抗值</t>
    </r>
    <phoneticPr fontId="8" type="noConversion"/>
  </si>
  <si>
    <t>膠水品質異常</t>
    <phoneticPr fontId="8" type="noConversion"/>
  </si>
  <si>
    <t>膠線塗佈量異常，上下帶可能黏著力大</t>
    <phoneticPr fontId="8" type="noConversion"/>
  </si>
  <si>
    <t>鐵氟龍管品質異常</t>
    <phoneticPr fontId="8" type="noConversion"/>
  </si>
  <si>
    <t>鐵氟龍管配方及加工條件檢查</t>
    <phoneticPr fontId="8" type="noConversion"/>
  </si>
  <si>
    <t>供應商出具出貨檢驗報告</t>
    <phoneticPr fontId="8" type="noConversion"/>
  </si>
  <si>
    <t>操作方法</t>
    <phoneticPr fontId="8" type="noConversion"/>
  </si>
  <si>
    <t>人員不了解</t>
    <phoneticPr fontId="8" type="noConversion"/>
  </si>
  <si>
    <t>操作簡單並有防呆設計</t>
    <phoneticPr fontId="8" type="noConversion"/>
  </si>
  <si>
    <t>會影響生產效率，對品質並無影響</t>
    <phoneticPr fontId="8" type="noConversion"/>
  </si>
  <si>
    <t>人員培訓沒落實或人員異動</t>
    <phoneticPr fontId="8" type="noConversion"/>
  </si>
  <si>
    <t>圖文並茂操作說明書</t>
    <phoneticPr fontId="8" type="noConversion"/>
  </si>
  <si>
    <t>定期培訓</t>
    <phoneticPr fontId="8" type="noConversion"/>
  </si>
  <si>
    <t>膠線位置</t>
    <phoneticPr fontId="8" type="noConversion"/>
  </si>
  <si>
    <t>膠線錯位，覆蓋到易撕線</t>
    <phoneticPr fontId="8" type="noConversion"/>
  </si>
  <si>
    <t>上帶不會撕裂、拉力值變大</t>
    <phoneticPr fontId="8" type="noConversion"/>
  </si>
  <si>
    <t>投影儀量測針頭尺寸</t>
    <phoneticPr fontId="8" type="noConversion"/>
  </si>
  <si>
    <t>加工件尺寸錯誤定位失靈</t>
    <phoneticPr fontId="8" type="noConversion"/>
  </si>
  <si>
    <t>工程人員在組裝調適時列入檢查重點</t>
    <phoneticPr fontId="8" type="noConversion"/>
  </si>
  <si>
    <t>進料檢驗檢查尺寸</t>
    <phoneticPr fontId="8" type="noConversion"/>
  </si>
  <si>
    <t>膠水黏軌道導致停機</t>
    <phoneticPr fontId="8" type="noConversion"/>
  </si>
  <si>
    <t>膠水固化完整性</t>
    <phoneticPr fontId="2" type="noConversion"/>
  </si>
  <si>
    <t>黏著力增加，不影響拉力</t>
    <phoneticPr fontId="2" type="noConversion"/>
  </si>
  <si>
    <t>點膠平台非垂直，停頓時會積膠</t>
    <phoneticPr fontId="2" type="noConversion"/>
  </si>
  <si>
    <t>即時黏著力不佳，但是一天後還是會固化完整達正常黏著力</t>
    <phoneticPr fontId="2" type="noConversion"/>
  </si>
  <si>
    <t>分裝代工廠供貨不及</t>
    <phoneticPr fontId="8" type="noConversion"/>
  </si>
  <si>
    <t>斷貨</t>
    <phoneticPr fontId="8" type="noConversion"/>
  </si>
  <si>
    <t>膠水分裝</t>
    <phoneticPr fontId="8" type="noConversion"/>
  </si>
  <si>
    <t>供貨不及</t>
    <phoneticPr fontId="8" type="noConversion"/>
  </si>
  <si>
    <t>空運取代，提供客戶替代品</t>
    <phoneticPr fontId="8" type="noConversion"/>
  </si>
  <si>
    <t>適量庫存，提供客戶替代品</t>
    <phoneticPr fontId="8" type="noConversion"/>
  </si>
  <si>
    <t>戰爭影響船運</t>
    <phoneticPr fontId="8" type="noConversion"/>
  </si>
  <si>
    <t>颱風、地震等自然災害影響船運</t>
    <phoneticPr fontId="8" type="noConversion"/>
  </si>
  <si>
    <t>落實供應鏈管理</t>
    <phoneticPr fontId="8" type="noConversion"/>
  </si>
  <si>
    <t>落實供應鏈管理</t>
    <phoneticPr fontId="8" type="noConversion"/>
  </si>
  <si>
    <t>旺季時產能不足</t>
    <phoneticPr fontId="8" type="noConversion"/>
  </si>
  <si>
    <t>適量庫存，有第二供應商</t>
    <phoneticPr fontId="8" type="noConversion"/>
  </si>
  <si>
    <t>裁切代工廠供貨不及</t>
    <phoneticPr fontId="8" type="noConversion"/>
  </si>
  <si>
    <t>品質異常</t>
    <phoneticPr fontId="8" type="noConversion"/>
  </si>
  <si>
    <r>
      <t>SGS</t>
    </r>
    <r>
      <rPr>
        <sz val="10"/>
        <rFont val="細明體"/>
        <family val="3"/>
        <charset val="136"/>
      </rPr>
      <t>測試</t>
    </r>
    <phoneticPr fontId="8" type="noConversion"/>
  </si>
  <si>
    <t>忘記送件檢測</t>
    <phoneticPr fontId="8" type="noConversion"/>
  </si>
  <si>
    <t>文件管制失誤</t>
    <phoneticPr fontId="8" type="noConversion"/>
  </si>
  <si>
    <t>文檢管制程序</t>
    <phoneticPr fontId="8" type="noConversion"/>
  </si>
  <si>
    <t>品質體系</t>
    <phoneticPr fontId="8" type="noConversion"/>
  </si>
  <si>
    <t>強度測試</t>
    <phoneticPr fontId="8" type="noConversion"/>
  </si>
  <si>
    <t>薄膜收縮</t>
    <phoneticPr fontId="8" type="noConversion"/>
  </si>
  <si>
    <r>
      <rPr>
        <sz val="10"/>
        <rFont val="細明體"/>
        <family val="3"/>
        <charset val="136"/>
      </rPr>
      <t>參其他</t>
    </r>
    <r>
      <rPr>
        <sz val="10"/>
        <rFont val="Times New Roman"/>
        <family val="1"/>
      </rPr>
      <t>FM</t>
    </r>
    <phoneticPr fontId="8" type="noConversion"/>
  </si>
  <si>
    <r>
      <rPr>
        <sz val="10"/>
        <rFont val="細明體"/>
        <family val="3"/>
        <charset val="136"/>
      </rPr>
      <t>落下測試</t>
    </r>
    <phoneticPr fontId="8" type="noConversion"/>
  </si>
  <si>
    <r>
      <rPr>
        <sz val="10"/>
        <rFont val="細明體"/>
        <family val="3"/>
        <charset val="136"/>
      </rPr>
      <t>膠線異常</t>
    </r>
    <phoneticPr fontId="8" type="noConversion"/>
  </si>
  <si>
    <r>
      <rPr>
        <sz val="10"/>
        <rFont val="細明體"/>
        <family val="3"/>
        <charset val="136"/>
      </rPr>
      <t>黏著力太小，測試時容易爆裂</t>
    </r>
    <phoneticPr fontId="8" type="noConversion"/>
  </si>
  <si>
    <r>
      <rPr>
        <sz val="10"/>
        <rFont val="細明體"/>
        <family val="3"/>
        <charset val="136"/>
      </rPr>
      <t>品保人員</t>
    </r>
    <phoneticPr fontId="8" type="noConversion"/>
  </si>
  <si>
    <t>測試時容易爆裂</t>
    <phoneticPr fontId="8" type="noConversion"/>
  </si>
  <si>
    <t>材料異常，有易撕線處抗張強度不夠</t>
    <phoneticPr fontId="8" type="noConversion"/>
  </si>
  <si>
    <t>元件運送過程中易撕線爆裂</t>
    <phoneticPr fontId="8" type="noConversion"/>
  </si>
  <si>
    <t>薄膜配方或加工條件錯誤</t>
    <phoneticPr fontId="8" type="noConversion"/>
  </si>
  <si>
    <t>進料檢驗檢查薄膜抗張強度</t>
    <phoneticPr fontId="8" type="noConversion"/>
  </si>
  <si>
    <t>膠水味道</t>
    <phoneticPr fontId="8" type="noConversion"/>
  </si>
  <si>
    <t>膠水塗佈量異常</t>
    <phoneticPr fontId="8" type="noConversion"/>
  </si>
  <si>
    <t>上下帶爆開</t>
    <phoneticPr fontId="8" type="noConversion"/>
  </si>
  <si>
    <t>膠量少黏著力不佳，上下帶爆開</t>
    <phoneticPr fontId="8" type="noConversion"/>
  </si>
  <si>
    <t>膠量少黏著力過高</t>
    <phoneticPr fontId="8" type="noConversion"/>
  </si>
  <si>
    <t>膠線塗佈量異常，上下帶可能黏著力小、斷開而爆帶</t>
    <phoneticPr fontId="8" type="noConversion"/>
  </si>
  <si>
    <t>易撕線深度異常</t>
    <phoneticPr fontId="8" type="noConversion"/>
  </si>
  <si>
    <t>薄膜材質異常</t>
    <phoneticPr fontId="8" type="noConversion"/>
  </si>
  <si>
    <t>活性碳隔板失效導致膠水酸味未被吸附</t>
    <phoneticPr fontId="8" type="noConversion"/>
  </si>
  <si>
    <t>難聞，對健康無害</t>
    <phoneticPr fontId="8" type="noConversion"/>
  </si>
  <si>
    <t>活性碳隔板使用過久</t>
    <phoneticPr fontId="8" type="noConversion"/>
  </si>
  <si>
    <t>每週更換活性碳隔板</t>
    <phoneticPr fontId="8" type="noConversion"/>
  </si>
  <si>
    <t>張力控制</t>
    <phoneticPr fontId="2" type="noConversion"/>
  </si>
  <si>
    <t>點膠平台上壓輪不轉，張力大，薄膜延伸</t>
    <phoneticPr fontId="2" type="noConversion"/>
  </si>
  <si>
    <t>上下帶爆開</t>
    <phoneticPr fontId="2" type="noConversion"/>
  </si>
  <si>
    <t>壓輪滾珠破裂</t>
    <phoneticPr fontId="2" type="noConversion"/>
  </si>
  <si>
    <t>製程管制規範檢查滾動力</t>
    <phoneticPr fontId="2" type="noConversion"/>
  </si>
  <si>
    <t>更換壓輪</t>
    <phoneticPr fontId="2" type="noConversion"/>
  </si>
  <si>
    <t>點膠平台摩擦力大，薄膜延伸</t>
    <phoneticPr fontId="2" type="noConversion"/>
  </si>
  <si>
    <t>壓輪滾珠骯髒</t>
    <phoneticPr fontId="2" type="noConversion"/>
  </si>
  <si>
    <t>表面處理不佳</t>
    <phoneticPr fontId="2" type="noConversion"/>
  </si>
  <si>
    <t>進料檢驗規範檢查摩擦力</t>
    <phoneticPr fontId="2" type="noConversion"/>
  </si>
  <si>
    <t>點膠平台重工</t>
    <phoneticPr fontId="2" type="noConversion"/>
  </si>
  <si>
    <t>點膠平台上附著膠水，黏薄膜</t>
    <phoneticPr fontId="2" type="noConversion"/>
  </si>
  <si>
    <t>上下帶爆開、黏元件</t>
    <phoneticPr fontId="2" type="noConversion"/>
  </si>
  <si>
    <r>
      <rPr>
        <sz val="10"/>
        <rFont val="細明體"/>
        <family val="3"/>
        <charset val="136"/>
      </rPr>
      <t>做好</t>
    </r>
    <r>
      <rPr>
        <sz val="10"/>
        <rFont val="Times New Roman"/>
        <family val="1"/>
      </rPr>
      <t>6S</t>
    </r>
    <r>
      <rPr>
        <sz val="10"/>
        <rFont val="細明體"/>
        <family val="3"/>
        <charset val="136"/>
      </rPr>
      <t>工作</t>
    </r>
    <phoneticPr fontId="8" type="noConversion"/>
  </si>
  <si>
    <t>點膠平台上壓輪附著膠水，黏薄膜</t>
    <phoneticPr fontId="2" type="noConversion"/>
  </si>
  <si>
    <t>烘箱後壓輪附著膠水，黏薄膜</t>
    <phoneticPr fontId="2" type="noConversion"/>
  </si>
  <si>
    <t>點膠平台上壓輪老化，增加摩擦力</t>
    <phoneticPr fontId="2" type="noConversion"/>
  </si>
  <si>
    <t>自主檢查</t>
    <phoneticPr fontId="8" type="noConversion"/>
  </si>
  <si>
    <t>張力控制</t>
    <phoneticPr fontId="8" type="noConversion"/>
  </si>
  <si>
    <t>壓輪使用過久，老化</t>
    <phoneticPr fontId="8" type="noConversion"/>
  </si>
  <si>
    <t>每月自主檢查</t>
    <phoneticPr fontId="8" type="noConversion"/>
  </si>
  <si>
    <t>每半年自主檢查</t>
    <phoneticPr fontId="8" type="noConversion"/>
  </si>
  <si>
    <t>每半年檢查</t>
    <phoneticPr fontId="8" type="noConversion"/>
  </si>
  <si>
    <t>依使用手冊做售後服務檢查</t>
    <phoneticPr fontId="8" type="noConversion"/>
  </si>
  <si>
    <t>售服人員</t>
    <phoneticPr fontId="8" type="noConversion"/>
  </si>
  <si>
    <t>烘箱後壓輪壓輪老化，增加摩擦力</t>
    <phoneticPr fontId="2" type="noConversion"/>
  </si>
  <si>
    <t>自動裁斷</t>
    <phoneticPr fontId="2" type="noConversion"/>
  </si>
  <si>
    <t>客戶要再次手工剪斷</t>
    <phoneticPr fontId="2" type="noConversion"/>
  </si>
  <si>
    <t>自動裁斷裝置組立不佳，沒將易撕線裁出</t>
    <phoneticPr fontId="2" type="noConversion"/>
  </si>
  <si>
    <t>裁斷裝置重工</t>
    <phoneticPr fontId="2" type="noConversion"/>
  </si>
  <si>
    <r>
      <rPr>
        <sz val="10"/>
        <rFont val="細明體"/>
        <family val="3"/>
        <charset val="136"/>
      </rPr>
      <t>客戶要再次手工剪斷，否則上</t>
    </r>
    <r>
      <rPr>
        <sz val="10"/>
        <rFont val="Times New Roman"/>
        <family val="1"/>
      </rPr>
      <t>SMT</t>
    </r>
    <r>
      <rPr>
        <sz val="10"/>
        <rFont val="細明體"/>
        <family val="3"/>
        <charset val="136"/>
      </rPr>
      <t>會撕不開</t>
    </r>
    <phoneticPr fontId="2" type="noConversion"/>
  </si>
  <si>
    <t>加工件組立不佳</t>
    <phoneticPr fontId="2" type="noConversion"/>
  </si>
  <si>
    <t>進料檢驗規範檢查成品</t>
    <phoneticPr fontId="2" type="noConversion"/>
  </si>
  <si>
    <t>刀片使用過久</t>
    <phoneticPr fontId="8" type="noConversion"/>
  </si>
  <si>
    <t>更換壓輪</t>
    <phoneticPr fontId="8" type="noConversion"/>
  </si>
  <si>
    <t>更換刀片</t>
    <phoneticPr fontId="8" type="noConversion"/>
  </si>
  <si>
    <t>更換壓輪</t>
    <phoneticPr fontId="8" type="noConversion"/>
  </si>
  <si>
    <t>自動裁斷機構鬆動，沒將易撕線裁出</t>
    <phoneticPr fontId="2" type="noConversion"/>
  </si>
  <si>
    <t>請供應商維護</t>
    <phoneticPr fontId="8" type="noConversion"/>
  </si>
  <si>
    <t>加工件材質，加工不佳</t>
    <phoneticPr fontId="8" type="noConversion"/>
  </si>
  <si>
    <t>自動裁斷機構生鏽，沒將易撕線裁出</t>
    <phoneticPr fontId="2" type="noConversion"/>
  </si>
  <si>
    <t>更換不良加工件</t>
    <phoneticPr fontId="8" type="noConversion"/>
  </si>
  <si>
    <t>加工條件</t>
    <phoneticPr fontId="8" type="noConversion"/>
  </si>
  <si>
    <t>客戶更換機種就要重新調整氣壓</t>
    <phoneticPr fontId="8" type="noConversion"/>
  </si>
  <si>
    <r>
      <t>PLC</t>
    </r>
    <r>
      <rPr>
        <sz val="10"/>
        <rFont val="細明體"/>
        <family val="3"/>
        <charset val="136"/>
      </rPr>
      <t>異常，沒紀錄加工條件</t>
    </r>
    <phoneticPr fontId="8" type="noConversion"/>
  </si>
  <si>
    <r>
      <t>PLC</t>
    </r>
    <r>
      <rPr>
        <sz val="10"/>
        <rFont val="細明體"/>
        <family val="3"/>
        <charset val="136"/>
      </rPr>
      <t>中毒</t>
    </r>
    <phoneticPr fontId="8" type="noConversion"/>
  </si>
  <si>
    <r>
      <rPr>
        <sz val="10"/>
        <rFont val="細明體"/>
        <family val="3"/>
        <charset val="136"/>
      </rPr>
      <t>勿自行連線</t>
    </r>
    <r>
      <rPr>
        <sz val="10"/>
        <rFont val="Times New Roman"/>
        <family val="1"/>
      </rPr>
      <t>PLC</t>
    </r>
    <phoneticPr fontId="8" type="noConversion"/>
  </si>
  <si>
    <t>通知供應商</t>
    <phoneticPr fontId="8" type="noConversion"/>
  </si>
  <si>
    <t>製程管制規範</t>
    <phoneticPr fontId="8" type="noConversion"/>
  </si>
  <si>
    <r>
      <t>PLC</t>
    </r>
    <r>
      <rPr>
        <sz val="10"/>
        <rFont val="細明體"/>
        <family val="3"/>
        <charset val="136"/>
      </rPr>
      <t>重灌</t>
    </r>
    <phoneticPr fontId="8" type="noConversion"/>
  </si>
  <si>
    <t>黏著力不穩</t>
    <phoneticPr fontId="8" type="noConversion"/>
  </si>
  <si>
    <t>刀改固定刀</t>
    <phoneticPr fontId="8" type="noConversion"/>
  </si>
  <si>
    <t>拉力不穩</t>
    <phoneticPr fontId="8" type="noConversion"/>
  </si>
  <si>
    <t>薄膜寬度太寬</t>
    <phoneticPr fontId="8" type="noConversion"/>
  </si>
  <si>
    <t>在點膠平台上拱起，膠的塗佈量不均</t>
    <phoneticPr fontId="8" type="noConversion"/>
  </si>
  <si>
    <t>膠線不在定位</t>
    <phoneticPr fontId="8" type="noConversion"/>
  </si>
  <si>
    <t>在點膠平台上摩擦力變大，經烘烤後容易延展</t>
    <phoneticPr fontId="8" type="noConversion"/>
  </si>
  <si>
    <t>薄膜寬度太窄</t>
    <phoneticPr fontId="8" type="noConversion"/>
  </si>
  <si>
    <t>薄膜容易蛇行，膠線若在易撕線上</t>
    <phoneticPr fontId="8" type="noConversion"/>
  </si>
  <si>
    <t>薄膜荷葉邊</t>
    <phoneticPr fontId="8" type="noConversion"/>
  </si>
  <si>
    <t>薄膜生產時結晶不佳</t>
    <phoneticPr fontId="8" type="noConversion"/>
  </si>
  <si>
    <t>品質沒影響，外觀較不好看</t>
    <phoneticPr fontId="8" type="noConversion"/>
  </si>
  <si>
    <r>
      <rPr>
        <sz val="10"/>
        <rFont val="細明體"/>
        <family val="3"/>
        <charset val="136"/>
      </rPr>
      <t>薄膜加工說明書詳載</t>
    </r>
    <r>
      <rPr>
        <sz val="10"/>
        <rFont val="Times New Roman"/>
        <family val="1"/>
      </rPr>
      <t>SOP</t>
    </r>
    <phoneticPr fontId="8" type="noConversion"/>
  </si>
  <si>
    <t>上帶經烘烤後延伸，容易爆帶</t>
    <phoneticPr fontId="8" type="noConversion"/>
  </si>
  <si>
    <t>黏著力增加，不影響拉力</t>
    <phoneticPr fontId="2" type="noConversion"/>
  </si>
  <si>
    <t>彈簧年久失修</t>
    <phoneticPr fontId="2" type="noConversion"/>
  </si>
  <si>
    <t>製程管制規範檢查彈簧</t>
    <phoneticPr fontId="2" type="noConversion"/>
  </si>
  <si>
    <t>更換彈簧</t>
    <phoneticPr fontId="2" type="noConversion"/>
  </si>
  <si>
    <t>膠線積膠，黏著力太大</t>
    <phoneticPr fontId="8" type="noConversion"/>
  </si>
  <si>
    <t>斜口角度錯誤，黏著力變小</t>
    <phoneticPr fontId="8" type="noConversion"/>
  </si>
  <si>
    <t>斜口角度錯誤，黏著力變大</t>
    <phoneticPr fontId="8" type="noConversion"/>
  </si>
  <si>
    <t>調教治具</t>
    <phoneticPr fontId="8" type="noConversion"/>
  </si>
  <si>
    <t>馬達運行</t>
    <phoneticPr fontId="8" type="noConversion"/>
  </si>
  <si>
    <t>不平穩</t>
    <phoneticPr fontId="2" type="noConversion"/>
  </si>
  <si>
    <t>老舊</t>
    <phoneticPr fontId="8" type="noConversion"/>
  </si>
  <si>
    <t>膠塗佈量不均</t>
    <phoneticPr fontId="2" type="noConversion"/>
  </si>
  <si>
    <t>落實製程檢驗規範</t>
    <phoneticPr fontId="8" type="noConversion"/>
  </si>
  <si>
    <t>請原供應商維護，或跟益鋒購儲膜裝置</t>
    <phoneticPr fontId="8" type="noConversion"/>
  </si>
  <si>
    <t>成品米數</t>
    <phoneticPr fontId="2" type="noConversion"/>
  </si>
  <si>
    <r>
      <rPr>
        <sz val="10"/>
        <rFont val="細明體"/>
        <family val="3"/>
        <charset val="136"/>
      </rPr>
      <t>裁切機收捲故障，導致無法提供</t>
    </r>
    <r>
      <rPr>
        <sz val="10"/>
        <rFont val="Times New Roman"/>
        <family val="1"/>
      </rPr>
      <t>3000M</t>
    </r>
    <r>
      <rPr>
        <sz val="10"/>
        <rFont val="細明體"/>
        <family val="3"/>
        <charset val="136"/>
      </rPr>
      <t>成品</t>
    </r>
    <phoneticPr fontId="2" type="noConversion"/>
  </si>
  <si>
    <r>
      <rPr>
        <sz val="10"/>
        <rFont val="細明體"/>
        <family val="3"/>
        <charset val="136"/>
      </rPr>
      <t>不影響品質，依舊提供增加客戶</t>
    </r>
    <r>
      <rPr>
        <sz val="10"/>
        <rFont val="Times New Roman"/>
        <family val="1"/>
      </rPr>
      <t>500M</t>
    </r>
    <r>
      <rPr>
        <sz val="10"/>
        <rFont val="細明體"/>
        <family val="3"/>
        <charset val="136"/>
      </rPr>
      <t>成品</t>
    </r>
    <phoneticPr fontId="2" type="noConversion"/>
  </si>
  <si>
    <t>設備維護不佳</t>
    <phoneticPr fontId="2" type="noConversion"/>
  </si>
  <si>
    <t>點膠機構晃動</t>
    <phoneticPr fontId="8" type="noConversion"/>
  </si>
  <si>
    <t>組立螺絲鬆動</t>
    <phoneticPr fontId="8" type="noConversion"/>
  </si>
  <si>
    <t>增加定位梢</t>
    <phoneticPr fontId="8" type="noConversion"/>
  </si>
  <si>
    <t>落實進料檢驗規範</t>
    <phoneticPr fontId="8" type="noConversion"/>
  </si>
  <si>
    <t>切口毛邊造成針口積膠影響拉力</t>
    <phoneticPr fontId="8" type="noConversion"/>
  </si>
  <si>
    <t>治具刀片磨損</t>
    <phoneticPr fontId="8" type="noConversion"/>
  </si>
  <si>
    <t>定期更換刀片</t>
    <phoneticPr fontId="8" type="noConversion"/>
  </si>
  <si>
    <t>更換刀片</t>
    <phoneticPr fontId="8" type="noConversion"/>
  </si>
  <si>
    <t>斜口角度錯誤，黏著力不變</t>
    <phoneticPr fontId="8" type="noConversion"/>
  </si>
  <si>
    <t>鐵氟龍配方或加工條件錯誤</t>
    <phoneticPr fontId="8" type="noConversion"/>
  </si>
  <si>
    <t>更換針頭</t>
    <phoneticPr fontId="8" type="noConversion"/>
  </si>
  <si>
    <t>接頭老化</t>
    <phoneticPr fontId="8" type="noConversion"/>
  </si>
  <si>
    <t>上下帶爆開</t>
    <phoneticPr fontId="8" type="noConversion"/>
  </si>
  <si>
    <t>膠線連續性</t>
    <phoneticPr fontId="8" type="noConversion"/>
  </si>
  <si>
    <t>更換接頭</t>
    <phoneticPr fontId="8" type="noConversion"/>
  </si>
  <si>
    <t>定期用肥皂水檢查氣管接頭是否漏氣</t>
    <phoneticPr fontId="8" type="noConversion"/>
  </si>
  <si>
    <t>各部位氣管接頭漏氣導致膠水塗佈量不足</t>
    <phoneticPr fontId="8" type="noConversion"/>
  </si>
  <si>
    <t>針筒氣管接頭不潔漏氣，導致膠水塗佈量不足</t>
    <phoneticPr fontId="8" type="noConversion"/>
  </si>
  <si>
    <t>接頭不潔</t>
    <phoneticPr fontId="8" type="noConversion"/>
  </si>
  <si>
    <t>定期清潔</t>
    <phoneticPr fontId="8" type="noConversion"/>
  </si>
  <si>
    <t>電磁閥損壞，導致膠水塗佈量不足</t>
    <phoneticPr fontId="8" type="noConversion"/>
  </si>
  <si>
    <t>電磁閥達壽命</t>
    <phoneticPr fontId="8" type="noConversion"/>
  </si>
  <si>
    <t>定期檢查</t>
    <phoneticPr fontId="8" type="noConversion"/>
  </si>
  <si>
    <t>每年檢查</t>
    <phoneticPr fontId="8" type="noConversion"/>
  </si>
  <si>
    <t>選購儲膜裝置，減少電磁閥動作</t>
    <phoneticPr fontId="8" type="noConversion"/>
  </si>
  <si>
    <t>黏著力太小，爆帶</t>
    <phoneticPr fontId="8" type="noConversion"/>
  </si>
  <si>
    <t>客戶廠內氣壓變化</t>
    <phoneticPr fontId="8" type="noConversion"/>
  </si>
  <si>
    <t>封合機增加獨立儲氣罐</t>
    <phoneticPr fontId="8" type="noConversion"/>
  </si>
  <si>
    <r>
      <rPr>
        <sz val="10"/>
        <rFont val="細明體"/>
        <family val="3"/>
        <charset val="136"/>
      </rPr>
      <t>現在氣壓最大使用</t>
    </r>
    <r>
      <rPr>
        <sz val="10"/>
        <rFont val="Times New Roman"/>
        <family val="1"/>
      </rPr>
      <t>0.4kg</t>
    </r>
    <phoneticPr fontId="8" type="noConversion"/>
  </si>
  <si>
    <t>膠沾黏在鐵氟龍管上，膠線塗佈量少，黏著力小</t>
    <phoneticPr fontId="8" type="noConversion"/>
  </si>
  <si>
    <t>膠沾黏在鐵氟龍管上，膠線堵塞，膠線斷開</t>
    <phoneticPr fontId="8" type="noConversion"/>
  </si>
  <si>
    <t>兩針頭塗佈量不均</t>
    <phoneticPr fontId="8" type="noConversion"/>
  </si>
  <si>
    <t>針頭鋼管碰觸薄膜，膠水塗佈量不均</t>
    <phoneticPr fontId="8" type="noConversion"/>
  </si>
  <si>
    <t>薄膜有灰塵</t>
    <phoneticPr fontId="8" type="noConversion"/>
  </si>
  <si>
    <t>膠水附著力不佳，影響黏著力</t>
    <phoneticPr fontId="8" type="noConversion"/>
  </si>
  <si>
    <t>薄膜包裝不佳或開封後放置於灰塵多的地方</t>
    <phoneticPr fontId="8" type="noConversion"/>
  </si>
  <si>
    <t>落實包裝流程規範</t>
    <phoneticPr fontId="8" type="noConversion"/>
  </si>
  <si>
    <t>落實包裝流程規範</t>
    <phoneticPr fontId="8" type="noConversion"/>
  </si>
  <si>
    <t>依使用手冊做售後服務培訓</t>
    <phoneticPr fontId="8" type="noConversion"/>
  </si>
  <si>
    <t>黏著力還在範圍</t>
    <phoneticPr fontId="8" type="noConversion"/>
  </si>
  <si>
    <t>點膠機構調到手動模式將積膠沖出</t>
    <phoneticPr fontId="8" type="noConversion"/>
  </si>
  <si>
    <r>
      <t>3</t>
    </r>
    <r>
      <rPr>
        <sz val="10"/>
        <rFont val="細明體"/>
        <family val="3"/>
        <charset val="136"/>
      </rPr>
      <t>天以上不使用</t>
    </r>
    <r>
      <rPr>
        <sz val="10"/>
        <rFont val="Times New Roman"/>
        <family val="1"/>
      </rPr>
      <t>ncover</t>
    </r>
    <r>
      <rPr>
        <sz val="10"/>
        <rFont val="細明體"/>
        <family val="3"/>
        <charset val="136"/>
      </rPr>
      <t>須將針頭取下浸泡於酒精中。</t>
    </r>
    <phoneticPr fontId="8" type="noConversion"/>
  </si>
  <si>
    <t>點膠機構調到手動模式將積膠沖出或是更換針頭</t>
    <phoneticPr fontId="8" type="noConversion"/>
  </si>
  <si>
    <t>膠水存放</t>
    <phoneticPr fontId="8" type="noConversion"/>
  </si>
  <si>
    <t>開封後膠水長期未使用，附著力不佳，影響黏著力</t>
    <phoneticPr fontId="8" type="noConversion"/>
  </si>
  <si>
    <t>膠水開封後帽蓋、塞頭未旋緊</t>
    <phoneticPr fontId="8" type="noConversion"/>
  </si>
  <si>
    <t>生產人員</t>
    <phoneticPr fontId="8" type="noConversion"/>
  </si>
  <si>
    <t>膠水附著力不佳，但不影響黏著力</t>
    <phoneticPr fontId="8" type="noConversion"/>
  </si>
  <si>
    <t>品質無影響</t>
    <phoneticPr fontId="8" type="noConversion"/>
  </si>
  <si>
    <t>更換膠水</t>
    <phoneticPr fontId="8" type="noConversion"/>
  </si>
  <si>
    <t>更換薄膜</t>
    <phoneticPr fontId="8" type="noConversion"/>
  </si>
  <si>
    <t>膠水老化測試</t>
    <phoneticPr fontId="8" type="noConversion"/>
  </si>
  <si>
    <t>封合老化測試</t>
    <phoneticPr fontId="8" type="noConversion"/>
  </si>
  <si>
    <t>無法確認膠水品質</t>
    <phoneticPr fontId="8" type="noConversion"/>
  </si>
  <si>
    <t>薄膜老化測試</t>
    <phoneticPr fontId="8" type="noConversion"/>
  </si>
  <si>
    <t>抗靜電液老化測試</t>
    <phoneticPr fontId="8" type="noConversion"/>
  </si>
  <si>
    <t>無法確認薄膜品質</t>
    <phoneticPr fontId="8" type="noConversion"/>
  </si>
  <si>
    <t>無法確認抗靜電液品質</t>
    <phoneticPr fontId="8" type="noConversion"/>
  </si>
  <si>
    <t>關鍵流程步驟或輸入是什麼？</t>
    <phoneticPr fontId="2" type="noConversion"/>
  </si>
  <si>
    <r>
      <t>流程步驟或輸入在哪些方面會失敗？</t>
    </r>
    <r>
      <rPr>
        <sz val="10"/>
        <color indexed="10"/>
        <rFont val="細明體"/>
        <family val="3"/>
        <charset val="136"/>
      </rPr>
      <t/>
    </r>
    <phoneticPr fontId="2" type="noConversion"/>
  </si>
  <si>
    <r>
      <rPr>
        <sz val="10"/>
        <rFont val="細明體"/>
        <family val="3"/>
        <charset val="136"/>
      </rPr>
      <t>一旦失敗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  <charset val="136"/>
      </rPr>
      <t>客戶或內部需求</t>
    </r>
    <r>
      <rPr>
        <sz val="10"/>
        <rFont val="Times New Roman"/>
        <family val="1"/>
      </rPr>
      <t xml:space="preserve">), </t>
    </r>
    <r>
      <rPr>
        <sz val="10"/>
        <rFont val="細明體"/>
        <family val="3"/>
        <charset val="136"/>
      </rPr>
      <t>會有什麼影響？</t>
    </r>
    <r>
      <rPr>
        <sz val="10"/>
        <color indexed="10"/>
        <rFont val="細明體"/>
        <family val="3"/>
        <charset val="136"/>
      </rPr>
      <t/>
    </r>
    <phoneticPr fontId="2" type="noConversion"/>
  </si>
  <si>
    <t>潛在失效的原因？</t>
    <phoneticPr fontId="2" type="noConversion"/>
  </si>
  <si>
    <t>放料張力控制鬆脫導致太小</t>
    <phoneticPr fontId="2" type="noConversion"/>
  </si>
  <si>
    <r>
      <t>列為</t>
    </r>
    <r>
      <rPr>
        <sz val="10"/>
        <rFont val="Times New Roman"/>
        <family val="1"/>
      </rPr>
      <t>B</t>
    </r>
    <r>
      <rPr>
        <sz val="10"/>
        <rFont val="細明體"/>
        <family val="3"/>
        <charset val="136"/>
      </rPr>
      <t>品</t>
    </r>
    <phoneticPr fontId="2" type="noConversion"/>
  </si>
  <si>
    <t>製程檢驗規範檢查成品</t>
    <phoneticPr fontId="2" type="noConversion"/>
  </si>
  <si>
    <t>點膠平台加熱不佳，膠水固化不完整</t>
    <phoneticPr fontId="2" type="noConversion"/>
  </si>
  <si>
    <t>即時黏著力不佳，但是一天後還是會固化完整達正常黏著力</t>
    <phoneticPr fontId="2" type="noConversion"/>
  </si>
  <si>
    <t>烘箱後壓輪不轉，張力大，薄膜延伸</t>
    <phoneticPr fontId="2" type="noConversion"/>
  </si>
  <si>
    <t>膠線停頓時會斷膠造成上下帶爆開</t>
    <phoneticPr fontId="8" type="noConversion"/>
  </si>
  <si>
    <r>
      <t>黏著力太大</t>
    </r>
    <r>
      <rPr>
        <sz val="10"/>
        <rFont val="新細明體"/>
        <family val="1"/>
        <charset val="136"/>
      </rPr>
      <t>，</t>
    </r>
    <r>
      <rPr>
        <sz val="10"/>
        <rFont val="細明體"/>
        <family val="3"/>
        <charset val="136"/>
      </rPr>
      <t>不影響使用</t>
    </r>
    <phoneticPr fontId="8" type="noConversion"/>
  </si>
  <si>
    <t>黏著力小或斷膠造成上下帶爆開</t>
  </si>
  <si>
    <t>黏著力小或斷膠造成上下帶爆開</t>
    <phoneticPr fontId="8" type="noConversion"/>
  </si>
  <si>
    <r>
      <t>膠線停頓時會積膠</t>
    </r>
    <r>
      <rPr>
        <sz val="10"/>
        <rFont val="新細明體"/>
        <family val="1"/>
        <charset val="136"/>
      </rPr>
      <t>。積膠過大會覆蓋到易撕線，拉力可能過大但不會撕裂。</t>
    </r>
    <phoneticPr fontId="8" type="noConversion"/>
  </si>
  <si>
    <t>氣壓不足導致膠水塗佈量不足</t>
    <phoneticPr fontId="8" type="noConversion"/>
  </si>
  <si>
    <t>膠線依舊會在封合區域內，不影響品質</t>
    <phoneticPr fontId="8" type="noConversion"/>
  </si>
  <si>
    <t>某部位氣管或接頭漏氣導致膠水塗佈量不足</t>
    <phoneticPr fontId="8" type="noConversion"/>
  </si>
  <si>
    <t>氣管或接頭老化</t>
    <phoneticPr fontId="8" type="noConversion"/>
  </si>
  <si>
    <t>採用品質好的接頭</t>
    <phoneticPr fontId="8" type="noConversion"/>
  </si>
  <si>
    <t>黏著力不在範圍</t>
    <phoneticPr fontId="8" type="noConversion"/>
  </si>
  <si>
    <t>點膠機構長久閒置，導致膠水在針頭內固化</t>
    <phoneticPr fontId="8" type="noConversion"/>
  </si>
  <si>
    <t>自動裁斷裝置刀片不鋒利，沒將易撕線裁出</t>
    <phoneticPr fontId="2" type="noConversion"/>
  </si>
  <si>
    <t>加工件加工不佳</t>
    <phoneticPr fontId="8" type="noConversion"/>
  </si>
  <si>
    <r>
      <rPr>
        <sz val="10"/>
        <rFont val="細明體"/>
        <family val="3"/>
        <charset val="136"/>
      </rPr>
      <t>標註所採取的行動。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  <charset val="136"/>
      </rPr>
      <t>包括完工日期。</t>
    </r>
    <phoneticPr fontId="2" type="noConversion"/>
  </si>
  <si>
    <t>SOP</t>
    <phoneticPr fontId="8" type="noConversion"/>
  </si>
  <si>
    <t>用控制介面與自動封合機連線</t>
    <phoneticPr fontId="8" type="noConversion"/>
  </si>
  <si>
    <t>加強供應商管理</t>
    <phoneticPr fontId="8" type="noConversion"/>
  </si>
  <si>
    <t>兩針長短</t>
    <phoneticPr fontId="8" type="noConversion"/>
  </si>
  <si>
    <t>針頭組裝時兩針長度不一，導致膠水塗佈量不均</t>
    <phoneticPr fontId="8" type="noConversion"/>
  </si>
  <si>
    <t>膠線過粗遮蓋易撕線</t>
    <phoneticPr fontId="8" type="noConversion"/>
  </si>
  <si>
    <t>人工插針長短不一</t>
    <phoneticPr fontId="8" type="noConversion"/>
  </si>
  <si>
    <t>使用治具</t>
    <phoneticPr fontId="8" type="noConversion"/>
  </si>
  <si>
    <t>使用注塑針頭</t>
    <phoneticPr fontId="8" type="noConversion"/>
  </si>
  <si>
    <t>落實製程檢驗規範</t>
    <phoneticPr fontId="8" type="noConversion"/>
  </si>
  <si>
    <t>膠線過細黏著力不足</t>
    <phoneticPr fontId="8" type="noConversion"/>
  </si>
  <si>
    <t>定位錯誤</t>
    <phoneticPr fontId="8" type="noConversion"/>
  </si>
  <si>
    <t>校正點膠機構定位</t>
    <phoneticPr fontId="8" type="noConversion"/>
  </si>
  <si>
    <t>薄膜沒膠線</t>
    <phoneticPr fontId="2" type="noConversion"/>
  </si>
  <si>
    <t>膠線錯位，覆蓋到薄膜邊緣</t>
    <phoneticPr fontId="8" type="noConversion"/>
  </si>
  <si>
    <t>落實進料檢驗規範</t>
    <phoneticPr fontId="8" type="noConversion"/>
  </si>
  <si>
    <t>生產人員</t>
    <phoneticPr fontId="8" type="noConversion"/>
  </si>
  <si>
    <t>調整刀距</t>
    <phoneticPr fontId="8" type="noConversion"/>
  </si>
  <si>
    <t>供應商製程管控</t>
    <phoneticPr fontId="8" type="noConversion"/>
  </si>
  <si>
    <t>供應商製程管控</t>
    <phoneticPr fontId="8" type="noConversion"/>
  </si>
  <si>
    <t>薄膜配方或加工條件錯誤</t>
    <phoneticPr fontId="8" type="noConversion"/>
  </si>
  <si>
    <r>
      <rPr>
        <sz val="10"/>
        <rFont val="細明體"/>
        <family val="3"/>
        <charset val="136"/>
      </rPr>
      <t>檢查配方或加工條件</t>
    </r>
    <r>
      <rPr>
        <sz val="10"/>
        <rFont val="Times New Roman"/>
        <family val="1"/>
      </rPr>
      <t>.</t>
    </r>
    <phoneticPr fontId="8" type="noConversion"/>
  </si>
  <si>
    <t>螺絲或刀片鬆脫導致治具失誤</t>
    <phoneticPr fontId="8" type="noConversion"/>
  </si>
  <si>
    <t>薄膜容易蛇行，膠線若不在易撕線上</t>
    <phoneticPr fontId="8" type="noConversion"/>
  </si>
  <si>
    <t>不影響拉力</t>
    <phoneticPr fontId="8" type="noConversion"/>
  </si>
  <si>
    <t>裁切時刀間距沒調好</t>
    <phoneticPr fontId="8" type="noConversion"/>
  </si>
  <si>
    <t>經壓輪後點膠仍在封合範圍</t>
    <phoneticPr fontId="8" type="noConversion"/>
  </si>
  <si>
    <t>經壓輪後點膠仍在封合範圍，但是摩擦力增加</t>
    <phoneticPr fontId="8" type="noConversion"/>
  </si>
  <si>
    <t>經壓輪後點膠不在封合範圍</t>
    <phoneticPr fontId="8" type="noConversion"/>
  </si>
  <si>
    <t>經壓輪後點膠不在封合範圍，但是摩擦力增加</t>
    <phoneticPr fontId="8" type="noConversion"/>
  </si>
  <si>
    <r>
      <t>拉力不穩</t>
    </r>
    <r>
      <rPr>
        <sz val="10"/>
        <rFont val="新細明體"/>
        <family val="1"/>
        <charset val="136"/>
      </rPr>
      <t>，</t>
    </r>
    <r>
      <rPr>
        <sz val="10"/>
        <rFont val="細明體"/>
        <family val="3"/>
        <charset val="136"/>
      </rPr>
      <t>上帶經烘烤後延伸，容易爆帶</t>
    </r>
    <phoneticPr fontId="8" type="noConversion"/>
  </si>
  <si>
    <t>薄膜包裝破損或開封後放置於灰塵多的地方</t>
    <phoneticPr fontId="8" type="noConversion"/>
  </si>
  <si>
    <t>用風槍清潔薄膜</t>
    <phoneticPr fontId="8" type="noConversion"/>
  </si>
  <si>
    <r>
      <rPr>
        <sz val="10"/>
        <rFont val="細明體"/>
        <family val="3"/>
        <charset val="136"/>
      </rPr>
      <t>培訓客戶</t>
    </r>
    <r>
      <rPr>
        <sz val="10"/>
        <rFont val="Times New Roman"/>
        <family val="1"/>
      </rPr>
      <t>ncover</t>
    </r>
    <r>
      <rPr>
        <sz val="10"/>
        <rFont val="細明體"/>
        <family val="3"/>
        <charset val="136"/>
      </rPr>
      <t>操作手冊</t>
    </r>
    <phoneticPr fontId="8" type="noConversion"/>
  </si>
  <si>
    <r>
      <t>旋緊帽蓋</t>
    </r>
    <r>
      <rPr>
        <sz val="10"/>
        <rFont val="新細明體"/>
        <family val="1"/>
        <charset val="136"/>
      </rPr>
      <t>、塞頭。</t>
    </r>
    <phoneticPr fontId="8" type="noConversion"/>
  </si>
  <si>
    <t>落實製程檢驗規範</t>
    <phoneticPr fontId="8" type="noConversion"/>
  </si>
  <si>
    <t>射出模具異常</t>
    <phoneticPr fontId="8" type="noConversion"/>
  </si>
  <si>
    <t>蘇州廷揚科技有限公司</t>
    <phoneticPr fontId="2" type="noConversion"/>
  </si>
  <si>
    <t>蘇州廷揚科技有限公司</t>
    <phoneticPr fontId="2" type="noConversion"/>
  </si>
  <si>
    <t>蘇州廷揚科技有限公司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</si>
</sst>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細明體"/>
      <family val="3"/>
      <charset val="136"/>
    </font>
    <font>
      <sz val="10"/>
      <name val="Times New Roman"/>
      <family val="1"/>
    </font>
    <font>
      <b/>
      <sz val="26"/>
      <color indexed="16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細明體"/>
      <family val="3"/>
      <charset val="136"/>
    </font>
    <font>
      <sz val="9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2" borderId="0" xfId="0" applyFill="1"/>
    <xf numFmtId="0" fontId="4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255" wrapText="1"/>
    </xf>
    <xf numFmtId="0" fontId="6" fillId="3" borderId="12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textRotation="255" wrapText="1"/>
    </xf>
    <xf numFmtId="0" fontId="4" fillId="2" borderId="14" xfId="0" applyFont="1" applyFill="1" applyBorder="1" applyAlignment="1">
      <alignment horizontal="center" vertical="top" textRotation="255" wrapText="1"/>
    </xf>
    <xf numFmtId="0" fontId="4" fillId="2" borderId="0" xfId="0" applyFont="1" applyFill="1" applyAlignment="1">
      <alignment vertical="top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center" vertical="top" wrapText="1"/>
    </xf>
    <xf numFmtId="0" fontId="3" fillId="0" borderId="27" xfId="0" applyFont="1" applyBorder="1" applyAlignment="1" applyProtection="1">
      <alignment horizontal="left" vertical="top" wrapText="1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49" fontId="3" fillId="0" borderId="44" xfId="0" applyNumberFormat="1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>
      <alignment horizontal="left" vertical="top" wrapText="1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5</xdr:col>
      <xdr:colOff>219075</xdr:colOff>
      <xdr:row>43</xdr:row>
      <xdr:rowOff>114301</xdr:rowOff>
    </xdr:to>
    <xdr:pic>
      <xdr:nvPicPr>
        <xdr:cNvPr id="2" name="圖片 1" descr="未命名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801225"/>
          <a:ext cx="4162425" cy="254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895350</xdr:colOff>
      <xdr:row>56</xdr:row>
      <xdr:rowOff>27770</xdr:rowOff>
    </xdr:to>
    <xdr:pic>
      <xdr:nvPicPr>
        <xdr:cNvPr id="2" name="图片 10" descr="C:\Users\Administrator\Desktop\照片\394267763535539850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0025" y="16744950"/>
          <a:ext cx="2028825" cy="27804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1076325</xdr:colOff>
      <xdr:row>39</xdr:row>
      <xdr:rowOff>9525</xdr:rowOff>
    </xdr:from>
    <xdr:to>
      <xdr:col>6</xdr:col>
      <xdr:colOff>165100</xdr:colOff>
      <xdr:row>52</xdr:row>
      <xdr:rowOff>97202</xdr:rowOff>
    </xdr:to>
    <xdr:pic>
      <xdr:nvPicPr>
        <xdr:cNvPr id="3" name="圖片 2" descr="未命名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9825" y="16754475"/>
          <a:ext cx="3032125" cy="219270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400050</xdr:colOff>
      <xdr:row>39</xdr:row>
      <xdr:rowOff>28575</xdr:rowOff>
    </xdr:from>
    <xdr:to>
      <xdr:col>10</xdr:col>
      <xdr:colOff>698477</xdr:colOff>
      <xdr:row>47</xdr:row>
      <xdr:rowOff>86963</xdr:rowOff>
    </xdr:to>
    <xdr:pic>
      <xdr:nvPicPr>
        <xdr:cNvPr id="4" name="图片 2" descr="8748665053256847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07"/>
        <a:stretch/>
      </xdr:blipFill>
      <xdr:spPr bwMode="auto">
        <a:xfrm>
          <a:off x="5676900" y="16773525"/>
          <a:ext cx="3060677" cy="135378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3</xdr:col>
      <xdr:colOff>812605</xdr:colOff>
      <xdr:row>57</xdr:row>
      <xdr:rowOff>47178</xdr:rowOff>
    </xdr:to>
    <xdr:pic>
      <xdr:nvPicPr>
        <xdr:cNvPr id="2" name="图片 3" descr="C:\Users\Administrator\Desktop\照片\DSCN0002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0025" y="18726150"/>
          <a:ext cx="3079555" cy="199027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180975</xdr:colOff>
      <xdr:row>49</xdr:row>
      <xdr:rowOff>76200</xdr:rowOff>
    </xdr:to>
    <xdr:pic>
      <xdr:nvPicPr>
        <xdr:cNvPr id="2" name="图片 18" descr="C:\Users\Administrator\Desktop\照片\282333903005774281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44" t="16115" r="10990" b="10159"/>
        <a:stretch/>
      </xdr:blipFill>
      <xdr:spPr bwMode="auto">
        <a:xfrm>
          <a:off x="200025" y="10534650"/>
          <a:ext cx="2447925" cy="3638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542925</xdr:colOff>
      <xdr:row>27</xdr:row>
      <xdr:rowOff>0</xdr:rowOff>
    </xdr:from>
    <xdr:to>
      <xdr:col>10</xdr:col>
      <xdr:colOff>209550</xdr:colOff>
      <xdr:row>43</xdr:row>
      <xdr:rowOff>0</xdr:rowOff>
    </xdr:to>
    <xdr:pic>
      <xdr:nvPicPr>
        <xdr:cNvPr id="6" name="圖片 5" descr="未命名.jpg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10534650"/>
          <a:ext cx="5238750" cy="259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62"/>
  <sheetViews>
    <sheetView topLeftCell="A19"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1</v>
      </c>
      <c r="P6" s="10" t="s">
        <v>4</v>
      </c>
      <c r="Q6" s="8">
        <v>9</v>
      </c>
    </row>
    <row r="7" spans="2:19" ht="24.95" customHeight="1" thickBot="1">
      <c r="B7" s="11" t="s">
        <v>5</v>
      </c>
      <c r="C7" s="113" t="s">
        <v>434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24">
      <c r="B11" s="44" t="s">
        <v>154</v>
      </c>
      <c r="C11" s="45" t="s">
        <v>187</v>
      </c>
      <c r="D11" s="45" t="s">
        <v>186</v>
      </c>
      <c r="E11" s="25">
        <v>1</v>
      </c>
      <c r="F11" s="45" t="s">
        <v>31</v>
      </c>
      <c r="G11" s="26">
        <v>1</v>
      </c>
      <c r="H11" s="45" t="s">
        <v>32</v>
      </c>
      <c r="I11" s="26">
        <v>1</v>
      </c>
      <c r="J11" s="27">
        <f>E11*G11*I11</f>
        <v>1</v>
      </c>
      <c r="K11" s="45" t="s">
        <v>33</v>
      </c>
      <c r="L11" s="45" t="s">
        <v>34</v>
      </c>
      <c r="M11" s="49" t="s">
        <v>48</v>
      </c>
      <c r="N11" s="25">
        <f>E11</f>
        <v>1</v>
      </c>
      <c r="O11" s="25">
        <f>G11</f>
        <v>1</v>
      </c>
      <c r="P11" s="25">
        <f>I11</f>
        <v>1</v>
      </c>
      <c r="Q11" s="27">
        <f>PRODUCT(N11:P11)</f>
        <v>1</v>
      </c>
    </row>
    <row r="12" spans="2:19" ht="24.75" customHeight="1">
      <c r="B12" s="78" t="s">
        <v>185</v>
      </c>
      <c r="C12" s="69" t="s">
        <v>379</v>
      </c>
      <c r="D12" s="76" t="s">
        <v>380</v>
      </c>
      <c r="E12" s="26">
        <v>1</v>
      </c>
      <c r="F12" s="47" t="s">
        <v>35</v>
      </c>
      <c r="G12" s="26">
        <v>2</v>
      </c>
      <c r="H12" s="47" t="s">
        <v>36</v>
      </c>
      <c r="I12" s="26">
        <v>1</v>
      </c>
      <c r="J12" s="27">
        <f t="shared" ref="J12:J25" si="0">E12*G12*I12</f>
        <v>2</v>
      </c>
      <c r="K12" s="47" t="s">
        <v>39</v>
      </c>
      <c r="L12" s="47" t="s">
        <v>38</v>
      </c>
      <c r="M12" s="48" t="s">
        <v>47</v>
      </c>
      <c r="N12" s="26">
        <f>E12</f>
        <v>1</v>
      </c>
      <c r="O12" s="26">
        <f>G12</f>
        <v>2</v>
      </c>
      <c r="P12" s="26">
        <f>I12</f>
        <v>1</v>
      </c>
      <c r="Q12" s="27">
        <f t="shared" ref="Q12:Q25" si="1">PRODUCT(N12:P12)</f>
        <v>2</v>
      </c>
    </row>
    <row r="13" spans="2:19" ht="35.1" customHeight="1">
      <c r="B13" s="79"/>
      <c r="C13" s="75"/>
      <c r="D13" s="77"/>
      <c r="E13" s="26">
        <v>1</v>
      </c>
      <c r="F13" s="47" t="s">
        <v>37</v>
      </c>
      <c r="G13" s="26">
        <v>1</v>
      </c>
      <c r="H13" s="47" t="s">
        <v>42</v>
      </c>
      <c r="I13" s="26">
        <v>1</v>
      </c>
      <c r="J13" s="27">
        <f t="shared" si="0"/>
        <v>1</v>
      </c>
      <c r="K13" s="47" t="s">
        <v>39</v>
      </c>
      <c r="L13" s="47" t="s">
        <v>38</v>
      </c>
      <c r="M13" s="48" t="s">
        <v>45</v>
      </c>
      <c r="N13" s="26">
        <f t="shared" ref="N13:N19" si="2">E13</f>
        <v>1</v>
      </c>
      <c r="O13" s="26">
        <f t="shared" ref="O13:O19" si="3">G13</f>
        <v>1</v>
      </c>
      <c r="P13" s="26">
        <f t="shared" ref="P13:P19" si="4">I13</f>
        <v>1</v>
      </c>
      <c r="Q13" s="27">
        <f t="shared" si="1"/>
        <v>1</v>
      </c>
    </row>
    <row r="14" spans="2:19" ht="24.75" customHeight="1">
      <c r="B14" s="79"/>
      <c r="C14" s="69" t="s">
        <v>40</v>
      </c>
      <c r="D14" s="71" t="s">
        <v>188</v>
      </c>
      <c r="E14" s="26">
        <v>1</v>
      </c>
      <c r="F14" s="47" t="s">
        <v>41</v>
      </c>
      <c r="G14" s="26">
        <v>3</v>
      </c>
      <c r="H14" s="47" t="s">
        <v>36</v>
      </c>
      <c r="I14" s="26">
        <v>1</v>
      </c>
      <c r="J14" s="27">
        <f t="shared" ref="J14:J15" si="5">E14*G14*I14</f>
        <v>3</v>
      </c>
      <c r="K14" s="47" t="s">
        <v>39</v>
      </c>
      <c r="L14" s="47" t="s">
        <v>38</v>
      </c>
      <c r="M14" s="48" t="s">
        <v>46</v>
      </c>
      <c r="N14" s="26">
        <f t="shared" si="2"/>
        <v>1</v>
      </c>
      <c r="O14" s="26">
        <f t="shared" si="3"/>
        <v>3</v>
      </c>
      <c r="P14" s="26">
        <f t="shared" si="4"/>
        <v>1</v>
      </c>
      <c r="Q14" s="27">
        <f t="shared" si="1"/>
        <v>3</v>
      </c>
    </row>
    <row r="15" spans="2:19" ht="22.5" customHeight="1">
      <c r="B15" s="79"/>
      <c r="C15" s="81"/>
      <c r="D15" s="73"/>
      <c r="E15" s="26">
        <v>1</v>
      </c>
      <c r="F15" s="47" t="s">
        <v>37</v>
      </c>
      <c r="G15" s="26">
        <v>1</v>
      </c>
      <c r="H15" s="47" t="s">
        <v>42</v>
      </c>
      <c r="I15" s="26">
        <v>1</v>
      </c>
      <c r="J15" s="27">
        <f t="shared" si="5"/>
        <v>1</v>
      </c>
      <c r="K15" s="47" t="s">
        <v>39</v>
      </c>
      <c r="L15" s="47" t="s">
        <v>38</v>
      </c>
      <c r="M15" s="48" t="s">
        <v>45</v>
      </c>
      <c r="N15" s="26">
        <f t="shared" si="2"/>
        <v>1</v>
      </c>
      <c r="O15" s="26">
        <f t="shared" si="3"/>
        <v>1</v>
      </c>
      <c r="P15" s="26">
        <f t="shared" si="4"/>
        <v>1</v>
      </c>
      <c r="Q15" s="27">
        <f t="shared" si="1"/>
        <v>1</v>
      </c>
    </row>
    <row r="16" spans="2:19" ht="21.75" customHeight="1">
      <c r="B16" s="80"/>
      <c r="C16" s="75"/>
      <c r="D16" s="74"/>
      <c r="E16" s="26">
        <v>1</v>
      </c>
      <c r="F16" s="47" t="s">
        <v>43</v>
      </c>
      <c r="G16" s="26">
        <v>1</v>
      </c>
      <c r="H16" s="47" t="s">
        <v>42</v>
      </c>
      <c r="I16" s="26">
        <v>1</v>
      </c>
      <c r="J16" s="27">
        <f t="shared" ref="J16" si="6">E16*G16*I16</f>
        <v>1</v>
      </c>
      <c r="K16" s="47" t="s">
        <v>39</v>
      </c>
      <c r="L16" s="47" t="s">
        <v>38</v>
      </c>
      <c r="M16" s="48" t="s">
        <v>44</v>
      </c>
      <c r="N16" s="26">
        <f t="shared" si="2"/>
        <v>1</v>
      </c>
      <c r="O16" s="26">
        <f t="shared" si="3"/>
        <v>1</v>
      </c>
      <c r="P16" s="26">
        <f t="shared" si="4"/>
        <v>1</v>
      </c>
      <c r="Q16" s="27">
        <f t="shared" si="1"/>
        <v>1</v>
      </c>
    </row>
    <row r="17" spans="1:45" ht="24">
      <c r="B17" s="66" t="s">
        <v>232</v>
      </c>
      <c r="C17" s="69" t="s">
        <v>233</v>
      </c>
      <c r="D17" s="71" t="s">
        <v>234</v>
      </c>
      <c r="E17" s="26">
        <v>8</v>
      </c>
      <c r="F17" s="47" t="s">
        <v>235</v>
      </c>
      <c r="G17" s="26">
        <v>1</v>
      </c>
      <c r="H17" s="47" t="s">
        <v>42</v>
      </c>
      <c r="I17" s="26">
        <v>1</v>
      </c>
      <c r="J17" s="27">
        <f t="shared" si="0"/>
        <v>8</v>
      </c>
      <c r="K17" s="47" t="s">
        <v>236</v>
      </c>
      <c r="L17" s="47" t="s">
        <v>38</v>
      </c>
      <c r="M17" s="48" t="s">
        <v>237</v>
      </c>
      <c r="N17" s="26">
        <f t="shared" si="2"/>
        <v>8</v>
      </c>
      <c r="O17" s="26">
        <f t="shared" si="3"/>
        <v>1</v>
      </c>
      <c r="P17" s="26">
        <f t="shared" si="4"/>
        <v>1</v>
      </c>
      <c r="Q17" s="27">
        <f t="shared" si="1"/>
        <v>8</v>
      </c>
    </row>
    <row r="18" spans="1:45" ht="24">
      <c r="B18" s="67"/>
      <c r="C18" s="70"/>
      <c r="D18" s="72"/>
      <c r="E18" s="26">
        <v>8</v>
      </c>
      <c r="F18" s="47" t="s">
        <v>239</v>
      </c>
      <c r="G18" s="26">
        <v>1</v>
      </c>
      <c r="H18" s="47" t="s">
        <v>42</v>
      </c>
      <c r="I18" s="26">
        <v>1</v>
      </c>
      <c r="J18" s="27">
        <f t="shared" ref="J18" si="7">E18*G18*I18</f>
        <v>8</v>
      </c>
      <c r="K18" s="47" t="s">
        <v>236</v>
      </c>
      <c r="L18" s="47" t="s">
        <v>38</v>
      </c>
      <c r="M18" s="48" t="s">
        <v>237</v>
      </c>
      <c r="N18" s="26">
        <f t="shared" ref="N18" si="8">E18</f>
        <v>8</v>
      </c>
      <c r="O18" s="26">
        <f t="shared" ref="O18" si="9">G18</f>
        <v>1</v>
      </c>
      <c r="P18" s="26">
        <f t="shared" ref="P18" si="10">I18</f>
        <v>1</v>
      </c>
      <c r="Q18" s="27">
        <f t="shared" ref="Q18" si="11">PRODUCT(N18:P18)</f>
        <v>8</v>
      </c>
    </row>
    <row r="19" spans="1:45" ht="24">
      <c r="B19" s="67"/>
      <c r="C19" s="47" t="s">
        <v>238</v>
      </c>
      <c r="D19" s="73"/>
      <c r="E19" s="26">
        <v>8</v>
      </c>
      <c r="F19" s="47" t="s">
        <v>240</v>
      </c>
      <c r="G19" s="26">
        <v>1</v>
      </c>
      <c r="H19" s="47" t="s">
        <v>33</v>
      </c>
      <c r="I19" s="26">
        <v>3</v>
      </c>
      <c r="J19" s="27">
        <f t="shared" ref="J19:J23" si="12">E19*G19*I19</f>
        <v>24</v>
      </c>
      <c r="K19" s="47" t="s">
        <v>241</v>
      </c>
      <c r="L19" s="47" t="s">
        <v>34</v>
      </c>
      <c r="M19" s="48" t="s">
        <v>242</v>
      </c>
      <c r="N19" s="26">
        <f t="shared" si="2"/>
        <v>8</v>
      </c>
      <c r="O19" s="26">
        <f t="shared" si="3"/>
        <v>1</v>
      </c>
      <c r="P19" s="26">
        <f t="shared" si="4"/>
        <v>3</v>
      </c>
      <c r="Q19" s="27">
        <f t="shared" si="1"/>
        <v>24</v>
      </c>
    </row>
    <row r="20" spans="1:45" ht="24">
      <c r="B20" s="67"/>
      <c r="C20" s="69" t="s">
        <v>381</v>
      </c>
      <c r="D20" s="73"/>
      <c r="E20" s="26">
        <v>8</v>
      </c>
      <c r="F20" s="47" t="s">
        <v>235</v>
      </c>
      <c r="G20" s="26">
        <v>1</v>
      </c>
      <c r="H20" s="47" t="s">
        <v>42</v>
      </c>
      <c r="I20" s="26">
        <v>1</v>
      </c>
      <c r="J20" s="27">
        <f t="shared" si="12"/>
        <v>8</v>
      </c>
      <c r="K20" s="47" t="s">
        <v>236</v>
      </c>
      <c r="L20" s="47" t="s">
        <v>38</v>
      </c>
      <c r="M20" s="48" t="s">
        <v>237</v>
      </c>
      <c r="N20" s="26">
        <f t="shared" ref="N20:N23" si="13">E20</f>
        <v>8</v>
      </c>
      <c r="O20" s="26">
        <f t="shared" ref="O20:O23" si="14">G20</f>
        <v>1</v>
      </c>
      <c r="P20" s="26">
        <f t="shared" ref="P20:P23" si="15">I20</f>
        <v>1</v>
      </c>
      <c r="Q20" s="27">
        <f t="shared" ref="Q20:Q23" si="16">PRODUCT(N20:P20)</f>
        <v>8</v>
      </c>
    </row>
    <row r="21" spans="1:45" ht="24">
      <c r="B21" s="67"/>
      <c r="C21" s="70"/>
      <c r="D21" s="74"/>
      <c r="E21" s="26">
        <v>8</v>
      </c>
      <c r="F21" s="47" t="s">
        <v>239</v>
      </c>
      <c r="G21" s="26">
        <v>1</v>
      </c>
      <c r="H21" s="47" t="s">
        <v>42</v>
      </c>
      <c r="I21" s="26">
        <v>1</v>
      </c>
      <c r="J21" s="27">
        <f t="shared" si="12"/>
        <v>8</v>
      </c>
      <c r="K21" s="47" t="s">
        <v>236</v>
      </c>
      <c r="L21" s="47" t="s">
        <v>38</v>
      </c>
      <c r="M21" s="48" t="s">
        <v>237</v>
      </c>
      <c r="N21" s="26">
        <f t="shared" si="13"/>
        <v>8</v>
      </c>
      <c r="O21" s="26">
        <f t="shared" si="14"/>
        <v>1</v>
      </c>
      <c r="P21" s="26">
        <f t="shared" si="15"/>
        <v>1</v>
      </c>
      <c r="Q21" s="27">
        <f t="shared" si="16"/>
        <v>8</v>
      </c>
    </row>
    <row r="22" spans="1:45" ht="24">
      <c r="B22" s="68"/>
      <c r="C22" s="52" t="s">
        <v>376</v>
      </c>
      <c r="D22" s="52" t="s">
        <v>296</v>
      </c>
      <c r="E22" s="26">
        <v>2</v>
      </c>
      <c r="F22" s="47" t="s">
        <v>297</v>
      </c>
      <c r="G22" s="26">
        <v>1</v>
      </c>
      <c r="H22" s="47" t="s">
        <v>42</v>
      </c>
      <c r="I22" s="26">
        <v>1</v>
      </c>
      <c r="J22" s="27">
        <f t="shared" ref="J22" si="17">E22*G22*I22</f>
        <v>2</v>
      </c>
      <c r="K22" s="47" t="s">
        <v>298</v>
      </c>
      <c r="L22" s="47" t="s">
        <v>38</v>
      </c>
      <c r="M22" s="48" t="s">
        <v>299</v>
      </c>
      <c r="N22" s="26">
        <f t="shared" ref="N22" si="18">E22</f>
        <v>2</v>
      </c>
      <c r="O22" s="26">
        <f t="shared" ref="O22" si="19">G22</f>
        <v>1</v>
      </c>
      <c r="P22" s="26">
        <f t="shared" ref="P22" si="20">I22</f>
        <v>1</v>
      </c>
      <c r="Q22" s="27">
        <f t="shared" ref="Q22" si="21">PRODUCT(N22:P22)</f>
        <v>2</v>
      </c>
    </row>
    <row r="23" spans="1:45" ht="36.75">
      <c r="B23" s="56" t="s">
        <v>258</v>
      </c>
      <c r="C23" s="52" t="s">
        <v>260</v>
      </c>
      <c r="D23" s="63" t="s">
        <v>262</v>
      </c>
      <c r="E23" s="53">
        <v>6</v>
      </c>
      <c r="F23" s="52" t="s">
        <v>263</v>
      </c>
      <c r="G23" s="53">
        <v>3</v>
      </c>
      <c r="H23" s="47" t="s">
        <v>33</v>
      </c>
      <c r="I23" s="53">
        <v>1</v>
      </c>
      <c r="J23" s="54">
        <f t="shared" si="12"/>
        <v>18</v>
      </c>
      <c r="K23" s="47" t="s">
        <v>264</v>
      </c>
      <c r="L23" s="52" t="s">
        <v>34</v>
      </c>
      <c r="M23" s="55" t="s">
        <v>261</v>
      </c>
      <c r="N23" s="53">
        <f t="shared" si="13"/>
        <v>6</v>
      </c>
      <c r="O23" s="53">
        <f t="shared" si="14"/>
        <v>3</v>
      </c>
      <c r="P23" s="53">
        <f t="shared" si="15"/>
        <v>1</v>
      </c>
      <c r="Q23" s="54">
        <f t="shared" si="16"/>
        <v>18</v>
      </c>
    </row>
    <row r="24" spans="1:45" ht="36.75">
      <c r="B24" s="56" t="s">
        <v>310</v>
      </c>
      <c r="C24" s="63" t="s">
        <v>311</v>
      </c>
      <c r="D24" s="63" t="s">
        <v>312</v>
      </c>
      <c r="E24" s="53">
        <v>6</v>
      </c>
      <c r="F24" s="52" t="s">
        <v>313</v>
      </c>
      <c r="G24" s="53">
        <v>3</v>
      </c>
      <c r="H24" s="47" t="s">
        <v>33</v>
      </c>
      <c r="I24" s="53">
        <v>1</v>
      </c>
      <c r="J24" s="54">
        <f t="shared" ref="J24" si="22">E24*G24*I24</f>
        <v>18</v>
      </c>
      <c r="K24" s="47" t="s">
        <v>378</v>
      </c>
      <c r="L24" s="52" t="s">
        <v>34</v>
      </c>
      <c r="M24" s="55" t="s">
        <v>377</v>
      </c>
      <c r="N24" s="53">
        <f t="shared" ref="N24" si="23">E24</f>
        <v>6</v>
      </c>
      <c r="O24" s="53">
        <f t="shared" ref="O24" si="24">G24</f>
        <v>3</v>
      </c>
      <c r="P24" s="53">
        <f t="shared" ref="P24" si="25">I24</f>
        <v>1</v>
      </c>
      <c r="Q24" s="54">
        <f t="shared" ref="Q24" si="26">PRODUCT(N24:P24)</f>
        <v>18</v>
      </c>
    </row>
    <row r="25" spans="1:45" ht="35.1" customHeight="1" thickBot="1">
      <c r="B25" s="33"/>
      <c r="C25" s="34"/>
      <c r="D25" s="34"/>
      <c r="E25" s="35"/>
      <c r="F25" s="34"/>
      <c r="G25" s="35"/>
      <c r="H25" s="34"/>
      <c r="I25" s="35"/>
      <c r="J25" s="36">
        <f t="shared" si="0"/>
        <v>0</v>
      </c>
      <c r="K25" s="34"/>
      <c r="L25" s="34"/>
      <c r="M25" s="37"/>
      <c r="N25" s="35">
        <f>E25</f>
        <v>0</v>
      </c>
      <c r="O25" s="35">
        <f>G25</f>
        <v>0</v>
      </c>
      <c r="P25" s="35">
        <f>I25</f>
        <v>0</v>
      </c>
      <c r="Q25" s="36">
        <f t="shared" si="1"/>
        <v>0</v>
      </c>
    </row>
    <row r="26" spans="1: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45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45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45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45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45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45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45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45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45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5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5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45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2" customForma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2" customForma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2" customForma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s="2" customForma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2:19" s="2" customForma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s="2" customForma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s="2" customForma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</sheetData>
  <mergeCells count="15">
    <mergeCell ref="B4:Q4"/>
    <mergeCell ref="C6:D6"/>
    <mergeCell ref="L6:M6"/>
    <mergeCell ref="C7:D7"/>
    <mergeCell ref="L7:M7"/>
    <mergeCell ref="O7:Q7"/>
    <mergeCell ref="B17:B22"/>
    <mergeCell ref="C17:C18"/>
    <mergeCell ref="C20:C21"/>
    <mergeCell ref="D17:D21"/>
    <mergeCell ref="C12:C13"/>
    <mergeCell ref="D12:D13"/>
    <mergeCell ref="B12:B16"/>
    <mergeCell ref="C14:C16"/>
    <mergeCell ref="D14:D16"/>
  </mergeCells>
  <phoneticPr fontId="2" type="noConversion"/>
  <printOptions horizontalCentered="1"/>
  <pageMargins left="0.75" right="0.75" top="1" bottom="1" header="0.5" footer="0.5"/>
  <pageSetup scale="5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74"/>
  <sheetViews>
    <sheetView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2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434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9.75" customHeight="1">
      <c r="B11" s="92" t="s">
        <v>155</v>
      </c>
      <c r="C11" s="95" t="s">
        <v>49</v>
      </c>
      <c r="D11" s="93" t="s">
        <v>386</v>
      </c>
      <c r="E11" s="25">
        <v>1</v>
      </c>
      <c r="F11" s="100" t="s">
        <v>408</v>
      </c>
      <c r="G11" s="26">
        <v>3</v>
      </c>
      <c r="H11" s="45" t="s">
        <v>53</v>
      </c>
      <c r="I11" s="26">
        <v>1</v>
      </c>
      <c r="J11" s="27">
        <f>E11*G11*I11</f>
        <v>3</v>
      </c>
      <c r="K11" s="94" t="s">
        <v>180</v>
      </c>
      <c r="L11" s="95" t="s">
        <v>143</v>
      </c>
      <c r="M11" s="93" t="s">
        <v>52</v>
      </c>
      <c r="N11" s="25">
        <f>E11</f>
        <v>1</v>
      </c>
      <c r="O11" s="25">
        <f>G11</f>
        <v>3</v>
      </c>
      <c r="P11" s="25">
        <f>I11</f>
        <v>1</v>
      </c>
      <c r="Q11" s="27">
        <f>PRODUCT(N11:P11)</f>
        <v>3</v>
      </c>
    </row>
    <row r="12" spans="2:19" ht="34.5" customHeight="1">
      <c r="B12" s="67"/>
      <c r="C12" s="75"/>
      <c r="D12" s="74"/>
      <c r="E12" s="26">
        <v>1</v>
      </c>
      <c r="F12" s="101"/>
      <c r="G12" s="26">
        <v>3</v>
      </c>
      <c r="H12" s="47" t="s">
        <v>409</v>
      </c>
      <c r="I12" s="26">
        <v>1</v>
      </c>
      <c r="J12" s="27">
        <f t="shared" ref="J12:J37" si="0">E12*G12*I12</f>
        <v>3</v>
      </c>
      <c r="K12" s="67"/>
      <c r="L12" s="75"/>
      <c r="M12" s="73"/>
      <c r="N12" s="26">
        <f>E12</f>
        <v>1</v>
      </c>
      <c r="O12" s="26">
        <f>G12</f>
        <v>3</v>
      </c>
      <c r="P12" s="26">
        <f>I12</f>
        <v>1</v>
      </c>
      <c r="Q12" s="27">
        <f>PRODUCT(N12:P12)</f>
        <v>3</v>
      </c>
    </row>
    <row r="13" spans="2:19" ht="35.1" customHeight="1">
      <c r="B13" s="67"/>
      <c r="C13" s="69" t="s">
        <v>50</v>
      </c>
      <c r="D13" s="71" t="s">
        <v>382</v>
      </c>
      <c r="E13" s="26">
        <v>8</v>
      </c>
      <c r="F13" s="101"/>
      <c r="G13" s="26">
        <v>3</v>
      </c>
      <c r="H13" s="47" t="s">
        <v>51</v>
      </c>
      <c r="I13" s="26">
        <v>1</v>
      </c>
      <c r="J13" s="27">
        <f t="shared" si="0"/>
        <v>24</v>
      </c>
      <c r="K13" s="67"/>
      <c r="L13" s="69" t="s">
        <v>84</v>
      </c>
      <c r="M13" s="73"/>
      <c r="N13" s="26">
        <f t="shared" ref="N13:N31" si="1">E13</f>
        <v>8</v>
      </c>
      <c r="O13" s="26">
        <f t="shared" ref="O13:O31" si="2">G13</f>
        <v>3</v>
      </c>
      <c r="P13" s="26">
        <f t="shared" ref="P13:P31" si="3">I13</f>
        <v>1</v>
      </c>
      <c r="Q13" s="27">
        <f t="shared" ref="Q13:Q37" si="4">PRODUCT(N13:P13)</f>
        <v>24</v>
      </c>
    </row>
    <row r="14" spans="2:19" s="2" customFormat="1" ht="35.1" customHeight="1">
      <c r="B14" s="67"/>
      <c r="C14" s="70"/>
      <c r="D14" s="99"/>
      <c r="E14" s="26">
        <v>8</v>
      </c>
      <c r="F14" s="101"/>
      <c r="G14" s="26">
        <v>3</v>
      </c>
      <c r="H14" s="47" t="s">
        <v>409</v>
      </c>
      <c r="I14" s="26">
        <v>1</v>
      </c>
      <c r="J14" s="27">
        <f t="shared" si="0"/>
        <v>24</v>
      </c>
      <c r="K14" s="67"/>
      <c r="L14" s="81"/>
      <c r="M14" s="73"/>
      <c r="N14" s="26">
        <f t="shared" si="1"/>
        <v>8</v>
      </c>
      <c r="O14" s="26">
        <f t="shared" si="2"/>
        <v>3</v>
      </c>
      <c r="P14" s="26">
        <f t="shared" si="3"/>
        <v>1</v>
      </c>
      <c r="Q14" s="27">
        <f t="shared" si="4"/>
        <v>24</v>
      </c>
      <c r="R14" s="3"/>
      <c r="S14" s="3"/>
    </row>
    <row r="15" spans="2:19" s="2" customFormat="1" ht="35.1" customHeight="1">
      <c r="B15" s="67"/>
      <c r="C15" s="69" t="s">
        <v>345</v>
      </c>
      <c r="D15" s="71" t="s">
        <v>383</v>
      </c>
      <c r="E15" s="26">
        <v>2</v>
      </c>
      <c r="F15" s="101"/>
      <c r="G15" s="26">
        <v>2</v>
      </c>
      <c r="H15" s="47" t="s">
        <v>51</v>
      </c>
      <c r="I15" s="26">
        <v>1</v>
      </c>
      <c r="J15" s="27">
        <f t="shared" si="0"/>
        <v>4</v>
      </c>
      <c r="K15" s="67"/>
      <c r="L15" s="81"/>
      <c r="M15" s="73"/>
      <c r="N15" s="26">
        <f t="shared" si="1"/>
        <v>2</v>
      </c>
      <c r="O15" s="26">
        <f t="shared" si="2"/>
        <v>2</v>
      </c>
      <c r="P15" s="26">
        <f t="shared" si="3"/>
        <v>1</v>
      </c>
      <c r="Q15" s="27">
        <f t="shared" si="4"/>
        <v>4</v>
      </c>
      <c r="R15" s="3"/>
      <c r="S15" s="3"/>
    </row>
    <row r="16" spans="2:19" s="2" customFormat="1" ht="35.1" customHeight="1">
      <c r="B16" s="67"/>
      <c r="C16" s="98"/>
      <c r="D16" s="99"/>
      <c r="E16" s="26">
        <v>2</v>
      </c>
      <c r="F16" s="101"/>
      <c r="G16" s="26">
        <v>2</v>
      </c>
      <c r="H16" s="47" t="s">
        <v>409</v>
      </c>
      <c r="I16" s="26">
        <v>1</v>
      </c>
      <c r="J16" s="27">
        <f t="shared" ref="J16" si="5">E16*G16*I16</f>
        <v>4</v>
      </c>
      <c r="K16" s="67"/>
      <c r="L16" s="81"/>
      <c r="M16" s="73"/>
      <c r="N16" s="26">
        <f t="shared" ref="N16" si="6">E16</f>
        <v>2</v>
      </c>
      <c r="O16" s="26">
        <f t="shared" ref="O16" si="7">G16</f>
        <v>2</v>
      </c>
      <c r="P16" s="26">
        <f t="shared" ref="P16" si="8">I16</f>
        <v>1</v>
      </c>
      <c r="Q16" s="27">
        <f t="shared" ref="Q16" si="9">PRODUCT(N16:P16)</f>
        <v>4</v>
      </c>
      <c r="R16" s="3"/>
      <c r="S16" s="3"/>
    </row>
    <row r="17" spans="1:45" s="2" customFormat="1" ht="35.1" customHeight="1">
      <c r="B17" s="67"/>
      <c r="C17" s="70"/>
      <c r="D17" s="47" t="s">
        <v>385</v>
      </c>
      <c r="E17" s="26">
        <v>8</v>
      </c>
      <c r="F17" s="101"/>
      <c r="G17" s="26">
        <v>2</v>
      </c>
      <c r="H17" s="103" t="s">
        <v>51</v>
      </c>
      <c r="I17" s="26">
        <v>1</v>
      </c>
      <c r="J17" s="27">
        <f t="shared" ref="J17:J19" si="10">E17*G17*I17</f>
        <v>16</v>
      </c>
      <c r="K17" s="67"/>
      <c r="L17" s="81"/>
      <c r="M17" s="73"/>
      <c r="N17" s="26">
        <f t="shared" ref="N17:N19" si="11">E17</f>
        <v>8</v>
      </c>
      <c r="O17" s="26">
        <f t="shared" ref="O17:O19" si="12">G17</f>
        <v>2</v>
      </c>
      <c r="P17" s="26">
        <f t="shared" ref="P17:P19" si="13">I17</f>
        <v>1</v>
      </c>
      <c r="Q17" s="27">
        <f t="shared" ref="Q17:Q19" si="14">PRODUCT(N17:P17)</f>
        <v>16</v>
      </c>
      <c r="R17" s="3"/>
      <c r="S17" s="3"/>
    </row>
    <row r="18" spans="1:45" s="2" customFormat="1" ht="35.1" customHeight="1">
      <c r="B18" s="67"/>
      <c r="C18" s="69" t="s">
        <v>346</v>
      </c>
      <c r="D18" s="71" t="s">
        <v>384</v>
      </c>
      <c r="E18" s="26">
        <v>2</v>
      </c>
      <c r="F18" s="101"/>
      <c r="G18" s="26">
        <v>2</v>
      </c>
      <c r="H18" s="102"/>
      <c r="I18" s="26">
        <v>1</v>
      </c>
      <c r="J18" s="27">
        <f t="shared" si="10"/>
        <v>4</v>
      </c>
      <c r="K18" s="67"/>
      <c r="L18" s="81"/>
      <c r="M18" s="73"/>
      <c r="N18" s="26">
        <f t="shared" si="11"/>
        <v>2</v>
      </c>
      <c r="O18" s="26">
        <f t="shared" si="12"/>
        <v>2</v>
      </c>
      <c r="P18" s="26">
        <f t="shared" si="13"/>
        <v>1</v>
      </c>
      <c r="Q18" s="27">
        <f t="shared" si="14"/>
        <v>4</v>
      </c>
      <c r="R18" s="3"/>
      <c r="S18" s="3"/>
    </row>
    <row r="19" spans="1:45" s="2" customFormat="1" ht="35.1" customHeight="1">
      <c r="B19" s="67"/>
      <c r="C19" s="70"/>
      <c r="D19" s="99"/>
      <c r="E19" s="26">
        <v>2</v>
      </c>
      <c r="F19" s="102"/>
      <c r="G19" s="26">
        <v>2</v>
      </c>
      <c r="H19" s="47" t="s">
        <v>409</v>
      </c>
      <c r="I19" s="26">
        <v>1</v>
      </c>
      <c r="J19" s="27">
        <f t="shared" si="10"/>
        <v>4</v>
      </c>
      <c r="K19" s="68"/>
      <c r="L19" s="75"/>
      <c r="M19" s="74"/>
      <c r="N19" s="26">
        <f t="shared" si="11"/>
        <v>2</v>
      </c>
      <c r="O19" s="26">
        <f t="shared" si="12"/>
        <v>2</v>
      </c>
      <c r="P19" s="26">
        <f t="shared" si="13"/>
        <v>1</v>
      </c>
      <c r="Q19" s="27">
        <f t="shared" si="14"/>
        <v>4</v>
      </c>
      <c r="R19" s="3"/>
      <c r="S19" s="3"/>
    </row>
    <row r="20" spans="1:45" s="2" customFormat="1" ht="35.1" customHeight="1">
      <c r="B20" s="67"/>
      <c r="C20" s="47" t="s">
        <v>387</v>
      </c>
      <c r="D20" s="47" t="s">
        <v>339</v>
      </c>
      <c r="E20" s="26">
        <v>8</v>
      </c>
      <c r="F20" s="47" t="s">
        <v>340</v>
      </c>
      <c r="G20" s="26">
        <v>1</v>
      </c>
      <c r="H20" s="47" t="s">
        <v>341</v>
      </c>
      <c r="I20" s="26">
        <v>1</v>
      </c>
      <c r="J20" s="27">
        <f t="shared" ref="J20" si="15">E20*G20*I20</f>
        <v>8</v>
      </c>
      <c r="K20" s="47" t="s">
        <v>308</v>
      </c>
      <c r="L20" s="47" t="s">
        <v>143</v>
      </c>
      <c r="M20" s="32" t="s">
        <v>342</v>
      </c>
      <c r="N20" s="26">
        <f t="shared" ref="N20" si="16">E20</f>
        <v>8</v>
      </c>
      <c r="O20" s="26">
        <f t="shared" ref="O20" si="17">G20</f>
        <v>1</v>
      </c>
      <c r="P20" s="26">
        <f t="shared" ref="P20" si="18">I20</f>
        <v>1</v>
      </c>
      <c r="Q20" s="27">
        <f t="shared" ref="Q20" si="19">PRODUCT(N20:P20)</f>
        <v>8</v>
      </c>
      <c r="R20" s="3"/>
      <c r="S20" s="3"/>
    </row>
    <row r="21" spans="1:45" s="2" customFormat="1" ht="36">
      <c r="B21" s="67"/>
      <c r="C21" s="47" t="s">
        <v>314</v>
      </c>
      <c r="D21" s="47" t="s">
        <v>388</v>
      </c>
      <c r="E21" s="26">
        <v>2</v>
      </c>
      <c r="F21" s="47" t="s">
        <v>315</v>
      </c>
      <c r="G21" s="26">
        <v>2</v>
      </c>
      <c r="H21" s="47" t="s">
        <v>316</v>
      </c>
      <c r="I21" s="26">
        <v>1</v>
      </c>
      <c r="J21" s="27">
        <f t="shared" ref="J21:J22" si="20">E21*G21*I21</f>
        <v>4</v>
      </c>
      <c r="K21" s="46" t="s">
        <v>317</v>
      </c>
      <c r="L21" s="47" t="s">
        <v>84</v>
      </c>
      <c r="M21" s="50"/>
      <c r="N21" s="26">
        <f t="shared" ref="N21:N22" si="21">E21</f>
        <v>2</v>
      </c>
      <c r="O21" s="26">
        <f t="shared" ref="O21:O22" si="22">G21</f>
        <v>2</v>
      </c>
      <c r="P21" s="26">
        <f t="shared" ref="P21:P22" si="23">I21</f>
        <v>1</v>
      </c>
      <c r="Q21" s="27">
        <f t="shared" ref="Q21:Q23" si="24">PRODUCT(N21:P21)</f>
        <v>4</v>
      </c>
      <c r="R21" s="3"/>
      <c r="S21" s="3"/>
    </row>
    <row r="22" spans="1:45" s="2" customFormat="1" ht="36">
      <c r="B22" s="67"/>
      <c r="C22" s="47" t="s">
        <v>389</v>
      </c>
      <c r="D22" s="71" t="s">
        <v>326</v>
      </c>
      <c r="E22" s="26">
        <v>8</v>
      </c>
      <c r="F22" s="47" t="s">
        <v>390</v>
      </c>
      <c r="G22" s="26">
        <v>5</v>
      </c>
      <c r="H22" s="47" t="s">
        <v>329</v>
      </c>
      <c r="I22" s="26">
        <v>1</v>
      </c>
      <c r="J22" s="27">
        <f t="shared" si="20"/>
        <v>40</v>
      </c>
      <c r="K22" s="66" t="s">
        <v>308</v>
      </c>
      <c r="L22" s="69" t="s">
        <v>108</v>
      </c>
      <c r="M22" s="50" t="s">
        <v>391</v>
      </c>
      <c r="N22" s="26">
        <f t="shared" si="21"/>
        <v>8</v>
      </c>
      <c r="O22" s="26">
        <f t="shared" si="22"/>
        <v>5</v>
      </c>
      <c r="P22" s="26">
        <f t="shared" si="23"/>
        <v>1</v>
      </c>
      <c r="Q22" s="27">
        <f t="shared" si="24"/>
        <v>40</v>
      </c>
      <c r="R22" s="3"/>
      <c r="S22" s="3"/>
    </row>
    <row r="23" spans="1:45" s="2" customFormat="1" ht="36">
      <c r="B23" s="67"/>
      <c r="C23" s="47" t="s">
        <v>331</v>
      </c>
      <c r="D23" s="73"/>
      <c r="E23" s="26">
        <v>8</v>
      </c>
      <c r="F23" s="47" t="s">
        <v>332</v>
      </c>
      <c r="G23" s="26">
        <v>5</v>
      </c>
      <c r="H23" s="47" t="s">
        <v>333</v>
      </c>
      <c r="I23" s="26">
        <v>1</v>
      </c>
      <c r="J23" s="27">
        <f t="shared" ref="J23" si="25">E23*G23*I23</f>
        <v>40</v>
      </c>
      <c r="K23" s="67"/>
      <c r="L23" s="81"/>
      <c r="M23" s="91" t="s">
        <v>245</v>
      </c>
      <c r="N23" s="26">
        <f t="shared" ref="N23" si="26">E23</f>
        <v>8</v>
      </c>
      <c r="O23" s="26">
        <f t="shared" ref="O23" si="27">G23</f>
        <v>5</v>
      </c>
      <c r="P23" s="26">
        <f t="shared" ref="P23" si="28">I23</f>
        <v>1</v>
      </c>
      <c r="Q23" s="27">
        <f t="shared" si="24"/>
        <v>40</v>
      </c>
      <c r="R23" s="3"/>
      <c r="S23" s="3"/>
    </row>
    <row r="24" spans="1:45" s="2" customFormat="1" ht="24">
      <c r="B24" s="67"/>
      <c r="C24" s="47" t="s">
        <v>334</v>
      </c>
      <c r="D24" s="74"/>
      <c r="E24" s="26">
        <v>8</v>
      </c>
      <c r="F24" s="47" t="s">
        <v>335</v>
      </c>
      <c r="G24" s="26">
        <v>1</v>
      </c>
      <c r="H24" s="47" t="s">
        <v>336</v>
      </c>
      <c r="I24" s="26">
        <v>1</v>
      </c>
      <c r="J24" s="27">
        <f t="shared" ref="J24" si="29">E24*G24*I24</f>
        <v>8</v>
      </c>
      <c r="K24" s="67"/>
      <c r="L24" s="81"/>
      <c r="M24" s="73"/>
      <c r="N24" s="26">
        <f t="shared" ref="N24" si="30">E24</f>
        <v>8</v>
      </c>
      <c r="O24" s="26">
        <f t="shared" ref="O24" si="31">G24</f>
        <v>1</v>
      </c>
      <c r="P24" s="26">
        <f t="shared" ref="P24" si="32">I24</f>
        <v>1</v>
      </c>
      <c r="Q24" s="27">
        <f t="shared" ref="Q24" si="33">PRODUCT(N24:P24)</f>
        <v>8</v>
      </c>
      <c r="R24" s="3"/>
      <c r="S24" s="3"/>
    </row>
    <row r="25" spans="1:45" s="2" customFormat="1" ht="28.5" customHeight="1">
      <c r="B25" s="67"/>
      <c r="C25" s="69" t="s">
        <v>393</v>
      </c>
      <c r="D25" s="47" t="s">
        <v>353</v>
      </c>
      <c r="E25" s="26">
        <v>8</v>
      </c>
      <c r="F25" s="47" t="s">
        <v>354</v>
      </c>
      <c r="G25" s="26">
        <v>1</v>
      </c>
      <c r="H25" s="104" t="s">
        <v>355</v>
      </c>
      <c r="I25" s="26">
        <v>1</v>
      </c>
      <c r="J25" s="27">
        <f t="shared" ref="J25" si="34">E25*G25*I25</f>
        <v>8</v>
      </c>
      <c r="K25" s="67"/>
      <c r="L25" s="81"/>
      <c r="M25" s="73"/>
      <c r="N25" s="26">
        <f t="shared" ref="N25" si="35">E25</f>
        <v>8</v>
      </c>
      <c r="O25" s="26">
        <f t="shared" ref="O25" si="36">G25</f>
        <v>1</v>
      </c>
      <c r="P25" s="26">
        <f t="shared" ref="P25" si="37">I25</f>
        <v>1</v>
      </c>
      <c r="Q25" s="27">
        <f t="shared" ref="Q25" si="38">PRODUCT(N25:P25)</f>
        <v>8</v>
      </c>
      <c r="R25" s="3"/>
      <c r="S25" s="3"/>
    </row>
    <row r="26" spans="1:45" s="2" customFormat="1" ht="36">
      <c r="B26" s="68"/>
      <c r="C26" s="75"/>
      <c r="D26" s="47" t="s">
        <v>392</v>
      </c>
      <c r="E26" s="26">
        <v>8</v>
      </c>
      <c r="F26" s="47" t="s">
        <v>356</v>
      </c>
      <c r="G26" s="26">
        <v>1</v>
      </c>
      <c r="H26" s="102"/>
      <c r="I26" s="26">
        <v>1</v>
      </c>
      <c r="J26" s="27">
        <f t="shared" ref="J26" si="39">E26*G26*I26</f>
        <v>8</v>
      </c>
      <c r="K26" s="67"/>
      <c r="L26" s="81"/>
      <c r="M26" s="73"/>
      <c r="N26" s="26">
        <f t="shared" ref="N26" si="40">E26</f>
        <v>8</v>
      </c>
      <c r="O26" s="26">
        <f t="shared" ref="O26" si="41">G26</f>
        <v>1</v>
      </c>
      <c r="P26" s="26">
        <f t="shared" ref="P26" si="42">I26</f>
        <v>1</v>
      </c>
      <c r="Q26" s="27">
        <f t="shared" ref="Q26" si="43">PRODUCT(N26:P26)</f>
        <v>8</v>
      </c>
      <c r="R26" s="3"/>
      <c r="S26" s="3"/>
    </row>
    <row r="27" spans="1:45" s="2" customFormat="1" ht="36">
      <c r="B27" s="46" t="s">
        <v>220</v>
      </c>
      <c r="C27" s="47" t="s">
        <v>228</v>
      </c>
      <c r="D27" s="47" t="s">
        <v>229</v>
      </c>
      <c r="E27" s="26">
        <v>2</v>
      </c>
      <c r="F27" s="47" t="s">
        <v>230</v>
      </c>
      <c r="G27" s="26">
        <v>8</v>
      </c>
      <c r="H27" s="47" t="s">
        <v>231</v>
      </c>
      <c r="I27" s="26">
        <v>2</v>
      </c>
      <c r="J27" s="27">
        <f t="shared" ref="J27:J31" si="44">E27*G27*I27</f>
        <v>32</v>
      </c>
      <c r="K27" s="68"/>
      <c r="L27" s="81"/>
      <c r="M27" s="73"/>
      <c r="N27" s="26">
        <f t="shared" ref="N27:N29" si="45">E27</f>
        <v>2</v>
      </c>
      <c r="O27" s="26">
        <f t="shared" ref="O27:O29" si="46">G27</f>
        <v>8</v>
      </c>
      <c r="P27" s="26">
        <f t="shared" ref="P27:P29" si="47">I27</f>
        <v>2</v>
      </c>
      <c r="Q27" s="27">
        <f t="shared" ref="Q27:Q29" si="48">PRODUCT(N27:P27)</f>
        <v>32</v>
      </c>
      <c r="R27" s="3"/>
      <c r="S27" s="3"/>
    </row>
    <row r="28" spans="1:45" s="2" customFormat="1" ht="24">
      <c r="B28" s="66" t="s">
        <v>232</v>
      </c>
      <c r="C28" s="47" t="s">
        <v>246</v>
      </c>
      <c r="D28" s="71" t="s">
        <v>244</v>
      </c>
      <c r="E28" s="26">
        <v>9</v>
      </c>
      <c r="F28" s="103" t="s">
        <v>115</v>
      </c>
      <c r="G28" s="26">
        <v>6</v>
      </c>
      <c r="H28" s="103" t="s">
        <v>116</v>
      </c>
      <c r="I28" s="26">
        <v>1</v>
      </c>
      <c r="J28" s="27">
        <f t="shared" ref="J28:J29" si="49">E28*G28*I28</f>
        <v>54</v>
      </c>
      <c r="K28" s="66" t="s">
        <v>117</v>
      </c>
      <c r="L28" s="81"/>
      <c r="M28" s="73"/>
      <c r="N28" s="26">
        <f t="shared" si="45"/>
        <v>9</v>
      </c>
      <c r="O28" s="26">
        <f t="shared" si="46"/>
        <v>6</v>
      </c>
      <c r="P28" s="26">
        <f t="shared" si="47"/>
        <v>1</v>
      </c>
      <c r="Q28" s="27">
        <f t="shared" si="48"/>
        <v>54</v>
      </c>
      <c r="R28" s="3"/>
      <c r="S28" s="3"/>
    </row>
    <row r="29" spans="1:45" s="2" customFormat="1" ht="24">
      <c r="B29" s="67"/>
      <c r="C29" s="47" t="s">
        <v>243</v>
      </c>
      <c r="D29" s="73"/>
      <c r="E29" s="26">
        <v>9</v>
      </c>
      <c r="F29" s="101"/>
      <c r="G29" s="26">
        <v>6</v>
      </c>
      <c r="H29" s="101"/>
      <c r="I29" s="26">
        <v>1</v>
      </c>
      <c r="J29" s="27">
        <f t="shared" si="49"/>
        <v>54</v>
      </c>
      <c r="K29" s="67"/>
      <c r="L29" s="81"/>
      <c r="M29" s="73"/>
      <c r="N29" s="26">
        <f t="shared" si="45"/>
        <v>9</v>
      </c>
      <c r="O29" s="26">
        <f t="shared" si="46"/>
        <v>6</v>
      </c>
      <c r="P29" s="26">
        <f t="shared" si="47"/>
        <v>1</v>
      </c>
      <c r="Q29" s="27">
        <f t="shared" si="48"/>
        <v>54</v>
      </c>
      <c r="R29" s="3"/>
      <c r="S29" s="3"/>
    </row>
    <row r="30" spans="1:45" s="3" customFormat="1" ht="24">
      <c r="A30" s="2"/>
      <c r="B30" s="67"/>
      <c r="C30" s="47" t="s">
        <v>247</v>
      </c>
      <c r="D30" s="74"/>
      <c r="E30" s="26">
        <v>9</v>
      </c>
      <c r="F30" s="102"/>
      <c r="G30" s="26">
        <v>6</v>
      </c>
      <c r="H30" s="102"/>
      <c r="I30" s="26">
        <v>1</v>
      </c>
      <c r="J30" s="27">
        <f t="shared" si="44"/>
        <v>54</v>
      </c>
      <c r="K30" s="67"/>
      <c r="L30" s="81"/>
      <c r="M30" s="74"/>
      <c r="N30" s="26">
        <f t="shared" si="1"/>
        <v>9</v>
      </c>
      <c r="O30" s="26">
        <f t="shared" si="2"/>
        <v>6</v>
      </c>
      <c r="P30" s="26">
        <f t="shared" si="3"/>
        <v>1</v>
      </c>
      <c r="Q30" s="27">
        <f t="shared" si="4"/>
        <v>54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s="3" customFormat="1" ht="35.1" customHeight="1">
      <c r="A31" s="2"/>
      <c r="B31" s="67"/>
      <c r="C31" s="47" t="s">
        <v>248</v>
      </c>
      <c r="D31" s="71" t="s">
        <v>234</v>
      </c>
      <c r="E31" s="26">
        <v>9</v>
      </c>
      <c r="F31" s="103" t="s">
        <v>251</v>
      </c>
      <c r="G31" s="26">
        <v>2</v>
      </c>
      <c r="H31" s="103" t="s">
        <v>253</v>
      </c>
      <c r="I31" s="26">
        <v>1</v>
      </c>
      <c r="J31" s="27">
        <f t="shared" si="44"/>
        <v>18</v>
      </c>
      <c r="K31" s="67"/>
      <c r="L31" s="81"/>
      <c r="M31" s="71" t="s">
        <v>266</v>
      </c>
      <c r="N31" s="26">
        <f t="shared" si="1"/>
        <v>9</v>
      </c>
      <c r="O31" s="26">
        <f t="shared" si="2"/>
        <v>2</v>
      </c>
      <c r="P31" s="26">
        <f t="shared" si="3"/>
        <v>1</v>
      </c>
      <c r="Q31" s="27">
        <f t="shared" si="4"/>
        <v>18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s="3" customFormat="1" ht="35.1" customHeight="1">
      <c r="A32" s="2"/>
      <c r="B32" s="68"/>
      <c r="C32" s="47" t="s">
        <v>257</v>
      </c>
      <c r="D32" s="74"/>
      <c r="E32" s="26">
        <v>9</v>
      </c>
      <c r="F32" s="102"/>
      <c r="G32" s="26">
        <v>2</v>
      </c>
      <c r="H32" s="102"/>
      <c r="I32" s="26">
        <v>1</v>
      </c>
      <c r="J32" s="27">
        <f t="shared" ref="J32:J33" si="50">E32*G32*I32</f>
        <v>18</v>
      </c>
      <c r="K32" s="67"/>
      <c r="L32" s="81"/>
      <c r="M32" s="74"/>
      <c r="N32" s="26">
        <f t="shared" ref="N32" si="51">E32</f>
        <v>9</v>
      </c>
      <c r="O32" s="26">
        <f t="shared" ref="O32" si="52">G32</f>
        <v>2</v>
      </c>
      <c r="P32" s="26">
        <f t="shared" ref="P32" si="53">I32</f>
        <v>1</v>
      </c>
      <c r="Q32" s="27">
        <f t="shared" ref="Q32" si="54">PRODUCT(N32:P32)</f>
        <v>18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s="3" customFormat="1" ht="36">
      <c r="A33" s="2"/>
      <c r="B33" s="66" t="s">
        <v>258</v>
      </c>
      <c r="C33" s="64" t="s">
        <v>394</v>
      </c>
      <c r="D33" s="71" t="s">
        <v>259</v>
      </c>
      <c r="E33" s="53">
        <v>5</v>
      </c>
      <c r="F33" s="52" t="s">
        <v>265</v>
      </c>
      <c r="G33" s="53">
        <v>5</v>
      </c>
      <c r="H33" s="103" t="s">
        <v>252</v>
      </c>
      <c r="I33" s="53">
        <v>1</v>
      </c>
      <c r="J33" s="54">
        <f t="shared" si="50"/>
        <v>25</v>
      </c>
      <c r="K33" s="67"/>
      <c r="L33" s="81"/>
      <c r="M33" s="48" t="s">
        <v>267</v>
      </c>
      <c r="N33" s="26">
        <f t="shared" ref="N33" si="55">E33</f>
        <v>5</v>
      </c>
      <c r="O33" s="26">
        <f t="shared" ref="O33" si="56">G33</f>
        <v>5</v>
      </c>
      <c r="P33" s="26">
        <f t="shared" ref="P33" si="57">I33</f>
        <v>1</v>
      </c>
      <c r="Q33" s="27">
        <f t="shared" ref="Q33" si="58">PRODUCT(N33:P33)</f>
        <v>25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s="3" customFormat="1" ht="36">
      <c r="A34" s="2"/>
      <c r="B34" s="96"/>
      <c r="C34" s="52" t="s">
        <v>269</v>
      </c>
      <c r="D34" s="73"/>
      <c r="E34" s="53">
        <v>5</v>
      </c>
      <c r="F34" s="103" t="s">
        <v>395</v>
      </c>
      <c r="G34" s="53">
        <v>2</v>
      </c>
      <c r="H34" s="101"/>
      <c r="I34" s="53">
        <v>1</v>
      </c>
      <c r="J34" s="54">
        <f t="shared" ref="J34" si="59">E34*G34*I34</f>
        <v>10</v>
      </c>
      <c r="K34" s="67"/>
      <c r="L34" s="81"/>
      <c r="M34" s="71" t="s">
        <v>270</v>
      </c>
      <c r="N34" s="26">
        <f t="shared" ref="N34" si="60">E34</f>
        <v>5</v>
      </c>
      <c r="O34" s="26">
        <f t="shared" ref="O34" si="61">G34</f>
        <v>2</v>
      </c>
      <c r="P34" s="26">
        <f t="shared" ref="P34" si="62">I34</f>
        <v>1</v>
      </c>
      <c r="Q34" s="27">
        <f t="shared" ref="Q34" si="63">PRODUCT(N34:P34)</f>
        <v>10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s="3" customFormat="1" ht="36">
      <c r="A35" s="2"/>
      <c r="B35" s="97"/>
      <c r="C35" s="52" t="s">
        <v>272</v>
      </c>
      <c r="D35" s="74"/>
      <c r="E35" s="53">
        <v>5</v>
      </c>
      <c r="F35" s="102"/>
      <c r="G35" s="53">
        <v>2</v>
      </c>
      <c r="H35" s="101"/>
      <c r="I35" s="53">
        <v>1</v>
      </c>
      <c r="J35" s="54">
        <f t="shared" ref="J35" si="64">E35*G35*I35</f>
        <v>10</v>
      </c>
      <c r="K35" s="68"/>
      <c r="L35" s="81"/>
      <c r="M35" s="74"/>
      <c r="N35" s="26">
        <f t="shared" ref="N35" si="65">E35</f>
        <v>5</v>
      </c>
      <c r="O35" s="26">
        <f t="shared" ref="O35" si="66">G35</f>
        <v>2</v>
      </c>
      <c r="P35" s="26">
        <f t="shared" ref="P35" si="67">I35</f>
        <v>1</v>
      </c>
      <c r="Q35" s="27">
        <f t="shared" ref="Q35" si="68">PRODUCT(N35:P35)</f>
        <v>10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3" customFormat="1" ht="48">
      <c r="A36" s="2"/>
      <c r="B36" s="56" t="s">
        <v>304</v>
      </c>
      <c r="C36" s="52" t="s">
        <v>305</v>
      </c>
      <c r="D36" s="52" t="s">
        <v>307</v>
      </c>
      <c r="E36" s="53">
        <v>5</v>
      </c>
      <c r="F36" s="52" t="s">
        <v>306</v>
      </c>
      <c r="G36" s="53">
        <v>2</v>
      </c>
      <c r="H36" s="102"/>
      <c r="I36" s="53">
        <v>1</v>
      </c>
      <c r="J36" s="54">
        <f t="shared" ref="J36" si="69">E36*G36*I36</f>
        <v>10</v>
      </c>
      <c r="K36" s="47" t="s">
        <v>308</v>
      </c>
      <c r="L36" s="75"/>
      <c r="M36" s="48" t="s">
        <v>309</v>
      </c>
      <c r="N36" s="26">
        <f t="shared" ref="N36" si="70">E36</f>
        <v>5</v>
      </c>
      <c r="O36" s="26">
        <f t="shared" ref="O36" si="71">G36</f>
        <v>2</v>
      </c>
      <c r="P36" s="26">
        <f t="shared" ref="P36" si="72">I36</f>
        <v>1</v>
      </c>
      <c r="Q36" s="27">
        <f t="shared" ref="Q36" si="73">PRODUCT(N36:P36)</f>
        <v>10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s="3" customFormat="1" ht="35.1" customHeight="1" thickBot="1">
      <c r="A37" s="2"/>
      <c r="B37" s="33"/>
      <c r="C37" s="34"/>
      <c r="D37" s="34"/>
      <c r="E37" s="35"/>
      <c r="F37" s="34"/>
      <c r="G37" s="35"/>
      <c r="H37" s="34"/>
      <c r="I37" s="35"/>
      <c r="J37" s="36">
        <f t="shared" si="0"/>
        <v>0</v>
      </c>
      <c r="K37" s="34"/>
      <c r="L37" s="34"/>
      <c r="M37" s="37"/>
      <c r="N37" s="35">
        <f>E37</f>
        <v>0</v>
      </c>
      <c r="O37" s="35">
        <f>G37</f>
        <v>0</v>
      </c>
      <c r="P37" s="35">
        <f>I37</f>
        <v>0</v>
      </c>
      <c r="Q37" s="36">
        <f t="shared" si="4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3" customFormat="1">
      <c r="A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45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45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45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45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45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45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45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2" customForma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2" customForma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2" customForma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s="2" customForma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2:19" s="2" customForma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s="2" customForma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s="2" customForma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2:19" s="2" customForma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2:19" s="2" customForma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2:19" s="2" customForma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2:19" s="2" customForma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19" s="2" customForma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2:19" s="2" customForma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19" s="2" customForma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2:19" s="2" customForma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2:19" s="2" customForma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2:19" s="2" customForma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2:19" s="2" customForma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2:19" s="2" customForma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</sheetData>
  <mergeCells count="41">
    <mergeCell ref="L13:L19"/>
    <mergeCell ref="L22:L36"/>
    <mergeCell ref="H17:H18"/>
    <mergeCell ref="H31:H32"/>
    <mergeCell ref="D31:D32"/>
    <mergeCell ref="D33:D35"/>
    <mergeCell ref="F28:F30"/>
    <mergeCell ref="F31:F32"/>
    <mergeCell ref="F34:F35"/>
    <mergeCell ref="H33:H36"/>
    <mergeCell ref="H25:H26"/>
    <mergeCell ref="D22:D24"/>
    <mergeCell ref="D28:D30"/>
    <mergeCell ref="H28:H30"/>
    <mergeCell ref="D11:D12"/>
    <mergeCell ref="D13:D14"/>
    <mergeCell ref="D15:D16"/>
    <mergeCell ref="D18:D19"/>
    <mergeCell ref="F11:F19"/>
    <mergeCell ref="B33:B35"/>
    <mergeCell ref="C11:C12"/>
    <mergeCell ref="C13:C14"/>
    <mergeCell ref="C15:C17"/>
    <mergeCell ref="C18:C19"/>
    <mergeCell ref="C25:C26"/>
    <mergeCell ref="M23:M30"/>
    <mergeCell ref="B4:Q4"/>
    <mergeCell ref="C6:D6"/>
    <mergeCell ref="L6:M6"/>
    <mergeCell ref="C7:D7"/>
    <mergeCell ref="L7:M7"/>
    <mergeCell ref="O7:Q7"/>
    <mergeCell ref="B11:B26"/>
    <mergeCell ref="B28:B32"/>
    <mergeCell ref="M11:M19"/>
    <mergeCell ref="K22:K27"/>
    <mergeCell ref="K28:K35"/>
    <mergeCell ref="M31:M32"/>
    <mergeCell ref="M34:M35"/>
    <mergeCell ref="K11:K19"/>
    <mergeCell ref="L11:L12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4"/>
  <sheetViews>
    <sheetView topLeftCell="A28"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3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435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5.1" customHeight="1">
      <c r="B11" s="44" t="s">
        <v>29</v>
      </c>
      <c r="C11" s="45" t="s">
        <v>30</v>
      </c>
      <c r="D11" s="93" t="s">
        <v>410</v>
      </c>
      <c r="E11" s="25">
        <v>8</v>
      </c>
      <c r="F11" s="45" t="s">
        <v>27</v>
      </c>
      <c r="G11" s="26">
        <v>1</v>
      </c>
      <c r="H11" s="45" t="s">
        <v>28</v>
      </c>
      <c r="I11" s="26">
        <v>1</v>
      </c>
      <c r="J11" s="27">
        <f>E11*G11*I11</f>
        <v>8</v>
      </c>
      <c r="K11" s="45" t="s">
        <v>78</v>
      </c>
      <c r="L11" s="95" t="s">
        <v>77</v>
      </c>
      <c r="M11" s="106" t="s">
        <v>397</v>
      </c>
      <c r="N11" s="25">
        <f>E11</f>
        <v>8</v>
      </c>
      <c r="O11" s="25">
        <f>G11</f>
        <v>1</v>
      </c>
      <c r="P11" s="25">
        <f>I11</f>
        <v>1</v>
      </c>
      <c r="Q11" s="27">
        <f>PRODUCT(N11:P11)</f>
        <v>8</v>
      </c>
    </row>
    <row r="12" spans="2:19" ht="35.1" customHeight="1">
      <c r="B12" s="46" t="s">
        <v>398</v>
      </c>
      <c r="C12" s="47" t="s">
        <v>75</v>
      </c>
      <c r="D12" s="74"/>
      <c r="E12" s="26">
        <v>8</v>
      </c>
      <c r="F12" s="47" t="s">
        <v>76</v>
      </c>
      <c r="G12" s="26">
        <v>1</v>
      </c>
      <c r="H12" s="47" t="s">
        <v>80</v>
      </c>
      <c r="I12" s="26">
        <v>1</v>
      </c>
      <c r="J12" s="27">
        <f t="shared" ref="J12:J17" si="0">E12*G12*I12</f>
        <v>8</v>
      </c>
      <c r="K12" s="47" t="s">
        <v>79</v>
      </c>
      <c r="L12" s="75"/>
      <c r="M12" s="107"/>
      <c r="N12" s="26">
        <f>E12</f>
        <v>8</v>
      </c>
      <c r="O12" s="26">
        <f>G12</f>
        <v>1</v>
      </c>
      <c r="P12" s="26">
        <f>I12</f>
        <v>1</v>
      </c>
      <c r="Q12" s="27">
        <f>PRODUCT(N12:P12)</f>
        <v>8</v>
      </c>
    </row>
    <row r="13" spans="2:19" ht="24">
      <c r="B13" s="66" t="s">
        <v>400</v>
      </c>
      <c r="C13" s="69" t="s">
        <v>401</v>
      </c>
      <c r="D13" s="65" t="s">
        <v>402</v>
      </c>
      <c r="E13" s="26">
        <v>2</v>
      </c>
      <c r="F13" s="103" t="s">
        <v>403</v>
      </c>
      <c r="G13" s="26">
        <v>2</v>
      </c>
      <c r="H13" s="103" t="s">
        <v>404</v>
      </c>
      <c r="I13" s="26">
        <v>1</v>
      </c>
      <c r="J13" s="27">
        <f t="shared" si="0"/>
        <v>4</v>
      </c>
      <c r="K13" s="66" t="s">
        <v>406</v>
      </c>
      <c r="L13" s="69" t="s">
        <v>92</v>
      </c>
      <c r="M13" s="109" t="s">
        <v>405</v>
      </c>
      <c r="N13" s="26"/>
      <c r="O13" s="26"/>
      <c r="P13" s="26"/>
      <c r="Q13" s="27"/>
    </row>
    <row r="14" spans="2:19" ht="24">
      <c r="B14" s="97"/>
      <c r="C14" s="70"/>
      <c r="D14" s="65" t="s">
        <v>407</v>
      </c>
      <c r="E14" s="26">
        <v>9</v>
      </c>
      <c r="F14" s="108"/>
      <c r="G14" s="26">
        <v>2</v>
      </c>
      <c r="H14" s="108"/>
      <c r="I14" s="26">
        <v>1</v>
      </c>
      <c r="J14" s="27">
        <f t="shared" si="0"/>
        <v>18</v>
      </c>
      <c r="K14" s="97"/>
      <c r="L14" s="81"/>
      <c r="M14" s="74"/>
      <c r="N14" s="26"/>
      <c r="O14" s="26"/>
      <c r="P14" s="26"/>
      <c r="Q14" s="27"/>
    </row>
    <row r="15" spans="2:19" ht="35.1" customHeight="1">
      <c r="B15" s="66" t="s">
        <v>177</v>
      </c>
      <c r="C15" s="47" t="s">
        <v>178</v>
      </c>
      <c r="D15" s="47" t="s">
        <v>179</v>
      </c>
      <c r="E15" s="26">
        <v>2</v>
      </c>
      <c r="F15" s="103" t="s">
        <v>181</v>
      </c>
      <c r="G15" s="26">
        <v>1</v>
      </c>
      <c r="H15" s="103" t="s">
        <v>182</v>
      </c>
      <c r="I15" s="26">
        <v>1</v>
      </c>
      <c r="J15" s="27">
        <f t="shared" si="0"/>
        <v>2</v>
      </c>
      <c r="K15" s="66" t="s">
        <v>183</v>
      </c>
      <c r="L15" s="81"/>
      <c r="M15" s="105" t="s">
        <v>399</v>
      </c>
      <c r="N15" s="26">
        <f t="shared" ref="N15:N16" si="1">E15</f>
        <v>2</v>
      </c>
      <c r="O15" s="26">
        <f t="shared" ref="O15:O16" si="2">G15</f>
        <v>1</v>
      </c>
      <c r="P15" s="26">
        <f t="shared" ref="P15:P16" si="3">I15</f>
        <v>1</v>
      </c>
      <c r="Q15" s="27">
        <f t="shared" ref="Q15:Q16" si="4">PRODUCT(N15:P15)</f>
        <v>2</v>
      </c>
    </row>
    <row r="16" spans="2:19" ht="35.1" customHeight="1">
      <c r="B16" s="68"/>
      <c r="C16" s="47" t="s">
        <v>411</v>
      </c>
      <c r="D16" s="47" t="s">
        <v>184</v>
      </c>
      <c r="E16" s="26">
        <v>7</v>
      </c>
      <c r="F16" s="102"/>
      <c r="G16" s="26">
        <v>1</v>
      </c>
      <c r="H16" s="102"/>
      <c r="I16" s="26">
        <v>1</v>
      </c>
      <c r="J16" s="27">
        <f t="shared" si="0"/>
        <v>7</v>
      </c>
      <c r="K16" s="68"/>
      <c r="L16" s="75"/>
      <c r="M16" s="74"/>
      <c r="N16" s="26">
        <f t="shared" si="1"/>
        <v>7</v>
      </c>
      <c r="O16" s="26">
        <f t="shared" si="2"/>
        <v>1</v>
      </c>
      <c r="P16" s="26">
        <f t="shared" si="3"/>
        <v>1</v>
      </c>
      <c r="Q16" s="27">
        <f t="shared" si="4"/>
        <v>7</v>
      </c>
    </row>
    <row r="17" spans="1:45" s="3" customFormat="1" ht="35.1" customHeight="1" thickBot="1">
      <c r="A17" s="2"/>
      <c r="B17" s="33"/>
      <c r="C17" s="34"/>
      <c r="D17" s="34"/>
      <c r="E17" s="35"/>
      <c r="F17" s="34"/>
      <c r="G17" s="35"/>
      <c r="H17" s="34"/>
      <c r="I17" s="35"/>
      <c r="J17" s="36">
        <f t="shared" si="0"/>
        <v>0</v>
      </c>
      <c r="K17" s="34"/>
      <c r="L17" s="34"/>
      <c r="M17" s="37"/>
      <c r="N17" s="35">
        <f>E17</f>
        <v>0</v>
      </c>
      <c r="O17" s="35">
        <f>G17</f>
        <v>0</v>
      </c>
      <c r="P17" s="35">
        <f>I17</f>
        <v>0</v>
      </c>
      <c r="Q17" s="36">
        <f t="shared" ref="Q17" si="5">PRODUCT(N17:P17)</f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s="3" customFormat="1">
      <c r="A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3" customFormat="1">
      <c r="A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3" customFormat="1">
      <c r="A20"/>
      <c r="B20"/>
      <c r="C20"/>
      <c r="D20"/>
      <c r="E20"/>
      <c r="F20"/>
      <c r="G20"/>
      <c r="H20"/>
      <c r="I20"/>
      <c r="J20"/>
      <c r="K20"/>
      <c r="L2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s="3" customFormat="1">
      <c r="A21"/>
      <c r="B21"/>
      <c r="C21"/>
      <c r="D21"/>
      <c r="E21"/>
      <c r="F21"/>
      <c r="G21"/>
      <c r="H21"/>
      <c r="I21"/>
      <c r="J21"/>
      <c r="K21"/>
      <c r="L2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s="3" customFormat="1">
      <c r="A22"/>
      <c r="B22"/>
      <c r="C22"/>
      <c r="D22"/>
      <c r="E22"/>
      <c r="F22"/>
      <c r="G22"/>
      <c r="H22"/>
      <c r="I22"/>
      <c r="J22"/>
      <c r="K22"/>
      <c r="L2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3" customFormat="1">
      <c r="A23"/>
      <c r="B23"/>
      <c r="C23"/>
      <c r="D23"/>
      <c r="E23"/>
      <c r="F23"/>
      <c r="G23"/>
      <c r="H23"/>
      <c r="I23"/>
      <c r="J23"/>
      <c r="K23"/>
      <c r="L2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s="3" customFormat="1">
      <c r="A24"/>
      <c r="B24"/>
      <c r="C24"/>
      <c r="D24"/>
      <c r="E24"/>
      <c r="F24"/>
      <c r="G24"/>
      <c r="H24"/>
      <c r="I24"/>
      <c r="J24"/>
      <c r="K24"/>
      <c r="L2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3" customFormat="1">
      <c r="A25"/>
      <c r="B25"/>
      <c r="C25"/>
      <c r="D25"/>
      <c r="E25"/>
      <c r="F25"/>
      <c r="G25"/>
      <c r="H25"/>
      <c r="I25"/>
      <c r="J25"/>
      <c r="K25"/>
      <c r="L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3" customFormat="1">
      <c r="A26"/>
      <c r="B26"/>
      <c r="C26"/>
      <c r="D26"/>
      <c r="E26"/>
      <c r="F26"/>
      <c r="G26"/>
      <c r="H26"/>
      <c r="I26"/>
      <c r="J26"/>
      <c r="K26"/>
      <c r="L2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3" customFormat="1">
      <c r="A27"/>
      <c r="B27"/>
      <c r="C27"/>
      <c r="D27"/>
      <c r="E27"/>
      <c r="F27"/>
      <c r="G27"/>
      <c r="H27"/>
      <c r="I27"/>
      <c r="J27"/>
      <c r="K27"/>
      <c r="L2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s="2" customFormat="1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  <c r="R28" s="3"/>
      <c r="S28" s="3"/>
    </row>
    <row r="29" spans="1:45" s="2" customFormat="1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  <c r="R29" s="3"/>
      <c r="S29" s="3"/>
    </row>
    <row r="30" spans="1:45" s="2" customFormat="1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  <c r="R30" s="3"/>
      <c r="S30" s="3"/>
    </row>
    <row r="31" spans="1:45" s="2" customFormat="1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  <c r="R31" s="3"/>
      <c r="S31" s="3"/>
    </row>
    <row r="32" spans="1:45" s="2" customFormat="1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  <c r="R32" s="3"/>
      <c r="S32" s="3"/>
    </row>
    <row r="33" spans="1:19" s="2" customFormat="1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  <c r="R33" s="3"/>
      <c r="S33" s="3"/>
    </row>
    <row r="34" spans="1:19" s="2" customFormat="1">
      <c r="A34"/>
      <c r="B34"/>
      <c r="C34"/>
      <c r="D34"/>
      <c r="E34"/>
      <c r="F34"/>
      <c r="G34"/>
      <c r="H34"/>
      <c r="I34"/>
      <c r="J34"/>
      <c r="K34"/>
      <c r="L34"/>
      <c r="M34" s="3"/>
      <c r="N34" s="3"/>
      <c r="O34" s="3"/>
      <c r="P34" s="3"/>
      <c r="Q34" s="3"/>
      <c r="R34" s="3"/>
      <c r="S34" s="3"/>
    </row>
    <row r="35" spans="1:19" s="2" customFormat="1">
      <c r="A35"/>
      <c r="B35"/>
      <c r="C35"/>
      <c r="D35"/>
      <c r="E35"/>
      <c r="F35"/>
      <c r="G35"/>
      <c r="H35"/>
      <c r="I35"/>
      <c r="J35"/>
      <c r="K35"/>
      <c r="L35"/>
      <c r="M35" s="3"/>
      <c r="N35" s="3"/>
      <c r="O35" s="3"/>
      <c r="P35" s="3"/>
      <c r="Q35" s="3"/>
      <c r="R35" s="3"/>
      <c r="S35" s="3"/>
    </row>
    <row r="36" spans="1:19" s="2" customFormat="1">
      <c r="A36"/>
      <c r="B36"/>
      <c r="C36"/>
      <c r="D36"/>
      <c r="E36"/>
      <c r="F36"/>
      <c r="G36"/>
      <c r="H36"/>
      <c r="I36"/>
      <c r="J36"/>
      <c r="K36"/>
      <c r="L36"/>
      <c r="M36" s="3"/>
      <c r="N36" s="3"/>
      <c r="O36" s="3"/>
      <c r="P36" s="3"/>
      <c r="Q36" s="3"/>
      <c r="R36" s="3"/>
      <c r="S36" s="3"/>
    </row>
    <row r="37" spans="1:19" s="2" customFormat="1">
      <c r="A37"/>
      <c r="B37"/>
      <c r="C37"/>
      <c r="D37"/>
      <c r="E37"/>
      <c r="F37"/>
      <c r="G37"/>
      <c r="H37"/>
      <c r="I37"/>
      <c r="J37"/>
      <c r="K37"/>
      <c r="L37"/>
      <c r="M37" s="3"/>
      <c r="N37" s="3"/>
      <c r="O37" s="3"/>
      <c r="P37" s="3"/>
      <c r="Q37" s="3"/>
      <c r="R37" s="3"/>
      <c r="S37" s="3"/>
    </row>
    <row r="38" spans="1:19" s="2" customFormat="1">
      <c r="A38"/>
      <c r="B38"/>
      <c r="C38"/>
      <c r="D38"/>
      <c r="E38"/>
      <c r="F38"/>
      <c r="G38"/>
      <c r="H38"/>
      <c r="I38"/>
      <c r="J38"/>
      <c r="K38"/>
      <c r="L38"/>
      <c r="M38" s="3"/>
      <c r="N38" s="3"/>
      <c r="O38" s="3"/>
      <c r="P38" s="3"/>
      <c r="Q38" s="3"/>
      <c r="R38" s="3"/>
      <c r="S38" s="3"/>
    </row>
    <row r="39" spans="1:19" s="2" customFormat="1">
      <c r="A39"/>
      <c r="B39"/>
      <c r="C39"/>
      <c r="D39"/>
      <c r="E39"/>
      <c r="F39"/>
      <c r="G39"/>
      <c r="H39"/>
      <c r="I39"/>
      <c r="J39"/>
      <c r="K39"/>
      <c r="L39"/>
      <c r="M39" s="3"/>
      <c r="N39" s="3"/>
      <c r="O39" s="3"/>
      <c r="P39" s="3"/>
      <c r="Q39" s="3"/>
      <c r="R39" s="3"/>
      <c r="S39" s="3"/>
    </row>
    <row r="40" spans="1:19" s="2" customFormat="1">
      <c r="A40"/>
      <c r="B40"/>
      <c r="C40"/>
      <c r="D40"/>
      <c r="E40"/>
      <c r="F40"/>
      <c r="G40"/>
      <c r="H40"/>
      <c r="I40"/>
      <c r="J40"/>
      <c r="K40"/>
      <c r="L40"/>
      <c r="M40" s="3"/>
      <c r="N40" s="3"/>
      <c r="O40" s="3"/>
      <c r="P40" s="3"/>
      <c r="Q40" s="3"/>
      <c r="R40" s="3"/>
      <c r="S40" s="3"/>
    </row>
    <row r="41" spans="1:19" s="2" customFormat="1">
      <c r="A41"/>
      <c r="B41"/>
      <c r="C41"/>
      <c r="D41"/>
      <c r="E41"/>
      <c r="F41"/>
      <c r="G41"/>
      <c r="H41"/>
      <c r="I41"/>
      <c r="J41"/>
      <c r="K41"/>
      <c r="L41"/>
      <c r="M41" s="3"/>
      <c r="N41" s="3"/>
      <c r="O41" s="3"/>
      <c r="P41" s="3"/>
      <c r="Q41" s="3"/>
      <c r="R41" s="3"/>
      <c r="S41" s="3"/>
    </row>
    <row r="42" spans="1:19" s="2" customFormat="1">
      <c r="A42"/>
      <c r="B42"/>
      <c r="C42"/>
      <c r="D42"/>
      <c r="E42"/>
      <c r="F42"/>
      <c r="G42"/>
      <c r="H42"/>
      <c r="I42"/>
      <c r="J42"/>
      <c r="K42"/>
      <c r="L42"/>
      <c r="M42" s="3"/>
      <c r="N42" s="3"/>
      <c r="O42" s="3"/>
      <c r="P42" s="3"/>
      <c r="Q42" s="3"/>
      <c r="R42" s="3"/>
      <c r="S42" s="3"/>
    </row>
    <row r="43" spans="1:19" s="2" customFormat="1">
      <c r="A43"/>
      <c r="B43"/>
      <c r="C43"/>
      <c r="D43"/>
      <c r="E43"/>
      <c r="F43"/>
      <c r="G43"/>
      <c r="H43"/>
      <c r="I43"/>
      <c r="J43"/>
      <c r="K43"/>
      <c r="L43"/>
      <c r="M43" s="3"/>
      <c r="N43" s="3"/>
      <c r="O43" s="3"/>
      <c r="P43" s="3"/>
      <c r="Q43" s="3"/>
      <c r="R43" s="3"/>
      <c r="S43" s="3"/>
    </row>
    <row r="44" spans="1:19" s="2" customFormat="1">
      <c r="A44"/>
      <c r="B44"/>
      <c r="C44"/>
      <c r="D44"/>
      <c r="E44"/>
      <c r="F44"/>
      <c r="G44"/>
      <c r="H44"/>
      <c r="I44"/>
      <c r="J44"/>
      <c r="K44"/>
      <c r="L44"/>
      <c r="M44" s="3"/>
      <c r="N44" s="3"/>
      <c r="O44" s="3"/>
      <c r="P44" s="3"/>
      <c r="Q44" s="3"/>
      <c r="R44" s="3"/>
      <c r="S44" s="3"/>
    </row>
    <row r="45" spans="1:19" s="2" customFormat="1">
      <c r="A45"/>
      <c r="B45"/>
      <c r="C45"/>
      <c r="D45"/>
      <c r="E45"/>
      <c r="F45"/>
      <c r="G45"/>
      <c r="H45"/>
      <c r="I45"/>
      <c r="J45"/>
      <c r="K45"/>
      <c r="L45"/>
      <c r="M45" s="3"/>
      <c r="N45" s="3"/>
      <c r="O45" s="3"/>
      <c r="P45" s="3"/>
      <c r="Q45" s="3"/>
      <c r="R45" s="3"/>
      <c r="S45" s="3"/>
    </row>
    <row r="46" spans="1:19" s="2" customFormat="1">
      <c r="A46"/>
      <c r="B46"/>
      <c r="C46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  <c r="R46" s="3"/>
      <c r="S46" s="3"/>
    </row>
    <row r="47" spans="1:19" s="2" customFormat="1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  <c r="R47" s="3"/>
      <c r="S47" s="3"/>
    </row>
    <row r="48" spans="1:19" s="2" customFormat="1">
      <c r="A48"/>
      <c r="B48"/>
      <c r="C48"/>
      <c r="D48"/>
      <c r="E48"/>
      <c r="F48"/>
      <c r="G48"/>
      <c r="H48"/>
      <c r="I48"/>
      <c r="J48"/>
      <c r="K48"/>
      <c r="L48"/>
      <c r="M48" s="3"/>
      <c r="N48" s="3"/>
      <c r="O48" s="3"/>
      <c r="P48" s="3"/>
      <c r="Q48" s="3"/>
      <c r="R48" s="3"/>
      <c r="S48" s="3"/>
    </row>
    <row r="49" spans="1:19" s="2" customFormat="1">
      <c r="A49"/>
      <c r="B49"/>
      <c r="C49"/>
      <c r="D49"/>
      <c r="E49"/>
      <c r="F49"/>
      <c r="G49"/>
      <c r="H49"/>
      <c r="I49"/>
      <c r="J49"/>
      <c r="K49"/>
      <c r="L49"/>
      <c r="M49" s="3"/>
      <c r="N49" s="3"/>
      <c r="O49" s="3"/>
      <c r="P49" s="3"/>
      <c r="Q49" s="3"/>
      <c r="R49" s="3"/>
      <c r="S49" s="3"/>
    </row>
    <row r="50" spans="1:19" s="2" customFormat="1">
      <c r="A50"/>
      <c r="B50"/>
      <c r="C50"/>
      <c r="D50"/>
      <c r="E50"/>
      <c r="F50"/>
      <c r="G50"/>
      <c r="H50"/>
      <c r="I50"/>
      <c r="J50"/>
      <c r="K50"/>
      <c r="L50"/>
      <c r="M50" s="3"/>
      <c r="N50" s="3"/>
      <c r="O50" s="3"/>
      <c r="P50" s="3"/>
      <c r="Q50" s="3"/>
      <c r="R50" s="3"/>
      <c r="S50" s="3"/>
    </row>
    <row r="51" spans="1:19" s="2" customFormat="1">
      <c r="A51"/>
      <c r="B51"/>
      <c r="C51"/>
      <c r="D51"/>
      <c r="E51"/>
      <c r="F51"/>
      <c r="G51"/>
      <c r="H51"/>
      <c r="I51"/>
      <c r="J51"/>
      <c r="K51"/>
      <c r="L51"/>
      <c r="M51" s="3"/>
      <c r="N51" s="3"/>
      <c r="O51" s="3"/>
      <c r="P51" s="3"/>
      <c r="Q51" s="3"/>
      <c r="R51" s="3"/>
      <c r="S51" s="3"/>
    </row>
    <row r="52" spans="1:19" s="2" customForma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</sheetData>
  <mergeCells count="21">
    <mergeCell ref="B4:Q4"/>
    <mergeCell ref="C6:D6"/>
    <mergeCell ref="L6:M6"/>
    <mergeCell ref="C7:D7"/>
    <mergeCell ref="L7:M7"/>
    <mergeCell ref="O7:Q7"/>
    <mergeCell ref="M15:M16"/>
    <mergeCell ref="L11:L12"/>
    <mergeCell ref="M11:M12"/>
    <mergeCell ref="B13:B14"/>
    <mergeCell ref="C13:C14"/>
    <mergeCell ref="F13:F14"/>
    <mergeCell ref="H13:H14"/>
    <mergeCell ref="K13:K14"/>
    <mergeCell ref="L13:L16"/>
    <mergeCell ref="M13:M14"/>
    <mergeCell ref="D11:D12"/>
    <mergeCell ref="B15:B16"/>
    <mergeCell ref="F15:F16"/>
    <mergeCell ref="H15:H16"/>
    <mergeCell ref="K15:K16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79"/>
  <sheetViews>
    <sheetView topLeftCell="A13"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4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434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24">
      <c r="B11" s="92" t="s">
        <v>155</v>
      </c>
      <c r="C11" s="45" t="s">
        <v>81</v>
      </c>
      <c r="D11" s="93" t="s">
        <v>225</v>
      </c>
      <c r="E11" s="25">
        <v>9</v>
      </c>
      <c r="F11" s="45" t="s">
        <v>82</v>
      </c>
      <c r="G11" s="26">
        <v>1</v>
      </c>
      <c r="H11" s="45" t="s">
        <v>83</v>
      </c>
      <c r="I11" s="26">
        <v>1</v>
      </c>
      <c r="J11" s="27">
        <f>E11*G11*I11</f>
        <v>9</v>
      </c>
      <c r="K11" s="45" t="s">
        <v>136</v>
      </c>
      <c r="L11" s="95" t="s">
        <v>84</v>
      </c>
      <c r="M11" s="49" t="s">
        <v>132</v>
      </c>
      <c r="N11" s="25">
        <f>E11</f>
        <v>9</v>
      </c>
      <c r="O11" s="25">
        <f>G11</f>
        <v>1</v>
      </c>
      <c r="P11" s="25">
        <f>I11</f>
        <v>1</v>
      </c>
      <c r="Q11" s="27">
        <f>PRODUCT(N11:P11)</f>
        <v>9</v>
      </c>
    </row>
    <row r="12" spans="2:19" s="2" customFormat="1" ht="24">
      <c r="B12" s="67"/>
      <c r="C12" s="47" t="s">
        <v>85</v>
      </c>
      <c r="D12" s="73"/>
      <c r="E12" s="26">
        <v>9</v>
      </c>
      <c r="F12" s="103" t="s">
        <v>417</v>
      </c>
      <c r="G12" s="26">
        <v>5</v>
      </c>
      <c r="H12" s="103" t="s">
        <v>86</v>
      </c>
      <c r="I12" s="26">
        <v>1</v>
      </c>
      <c r="J12" s="27">
        <f t="shared" ref="J12:J42" si="0">E12*G12*I12</f>
        <v>45</v>
      </c>
      <c r="K12" s="47" t="s">
        <v>134</v>
      </c>
      <c r="L12" s="81"/>
      <c r="M12" s="91" t="s">
        <v>418</v>
      </c>
      <c r="N12" s="26">
        <f>E12</f>
        <v>9</v>
      </c>
      <c r="O12" s="26">
        <f>G12</f>
        <v>5</v>
      </c>
      <c r="P12" s="26">
        <f>I12</f>
        <v>1</v>
      </c>
      <c r="Q12" s="27">
        <f>PRODUCT(N12:P12)</f>
        <v>45</v>
      </c>
      <c r="R12" s="3"/>
      <c r="S12" s="3"/>
    </row>
    <row r="13" spans="2:19" s="2" customFormat="1" ht="24">
      <c r="B13" s="67"/>
      <c r="C13" s="47" t="s">
        <v>133</v>
      </c>
      <c r="D13" s="73"/>
      <c r="E13" s="26">
        <v>9</v>
      </c>
      <c r="F13" s="101"/>
      <c r="G13" s="26">
        <v>5</v>
      </c>
      <c r="H13" s="101"/>
      <c r="I13" s="26">
        <v>1</v>
      </c>
      <c r="J13" s="27">
        <f t="shared" ref="J13" si="1">E13*G13*I13</f>
        <v>45</v>
      </c>
      <c r="K13" s="47" t="s">
        <v>135</v>
      </c>
      <c r="L13" s="81"/>
      <c r="M13" s="111"/>
      <c r="N13" s="26">
        <f>E13</f>
        <v>9</v>
      </c>
      <c r="O13" s="26">
        <f>G13</f>
        <v>5</v>
      </c>
      <c r="P13" s="26">
        <f>I13</f>
        <v>1</v>
      </c>
      <c r="Q13" s="27">
        <f>PRODUCT(N13:P13)</f>
        <v>45</v>
      </c>
      <c r="R13" s="3"/>
      <c r="S13" s="3"/>
    </row>
    <row r="14" spans="2:19" s="2" customFormat="1" ht="20.100000000000001" customHeight="1">
      <c r="B14" s="67"/>
      <c r="C14" s="69" t="s">
        <v>165</v>
      </c>
      <c r="D14" s="74"/>
      <c r="E14" s="26">
        <v>9</v>
      </c>
      <c r="F14" s="101"/>
      <c r="G14" s="26">
        <v>2</v>
      </c>
      <c r="H14" s="101"/>
      <c r="I14" s="26">
        <v>1</v>
      </c>
      <c r="J14" s="27">
        <f t="shared" si="0"/>
        <v>18</v>
      </c>
      <c r="K14" s="66" t="s">
        <v>137</v>
      </c>
      <c r="L14" s="81"/>
      <c r="M14" s="111"/>
      <c r="N14" s="26">
        <f t="shared" ref="N14:N37" si="2">E14</f>
        <v>9</v>
      </c>
      <c r="O14" s="26">
        <f t="shared" ref="O14:O37" si="3">G14</f>
        <v>2</v>
      </c>
      <c r="P14" s="26">
        <f t="shared" ref="P14:P37" si="4">I14</f>
        <v>1</v>
      </c>
      <c r="Q14" s="27">
        <f t="shared" ref="Q14:Q42" si="5">PRODUCT(N14:P14)</f>
        <v>18</v>
      </c>
      <c r="R14" s="3"/>
      <c r="S14" s="3"/>
    </row>
    <row r="15" spans="2:19" s="2" customFormat="1" ht="36">
      <c r="B15" s="67"/>
      <c r="C15" s="70"/>
      <c r="D15" s="47" t="s">
        <v>166</v>
      </c>
      <c r="E15" s="26">
        <v>1</v>
      </c>
      <c r="F15" s="102"/>
      <c r="G15" s="26">
        <v>2</v>
      </c>
      <c r="H15" s="102"/>
      <c r="I15" s="26">
        <v>1</v>
      </c>
      <c r="J15" s="27">
        <f t="shared" ref="J15" si="6">E15*G15*I15</f>
        <v>2</v>
      </c>
      <c r="K15" s="68"/>
      <c r="L15" s="81"/>
      <c r="M15" s="112"/>
      <c r="N15" s="26">
        <f t="shared" ref="N15" si="7">E15</f>
        <v>1</v>
      </c>
      <c r="O15" s="26">
        <f t="shared" ref="O15" si="8">G15</f>
        <v>2</v>
      </c>
      <c r="P15" s="26">
        <f t="shared" ref="P15" si="9">I15</f>
        <v>1</v>
      </c>
      <c r="Q15" s="27">
        <f t="shared" ref="Q15" si="10">PRODUCT(N15:P15)</f>
        <v>2</v>
      </c>
      <c r="R15" s="3"/>
      <c r="S15" s="3"/>
    </row>
    <row r="16" spans="2:19" s="2" customFormat="1" ht="36">
      <c r="B16" s="67"/>
      <c r="C16" s="69" t="s">
        <v>167</v>
      </c>
      <c r="D16" s="47" t="s">
        <v>343</v>
      </c>
      <c r="E16" s="26">
        <v>9</v>
      </c>
      <c r="F16" s="103" t="s">
        <v>323</v>
      </c>
      <c r="G16" s="26">
        <v>2</v>
      </c>
      <c r="H16" s="103" t="s">
        <v>168</v>
      </c>
      <c r="I16" s="26">
        <v>3</v>
      </c>
      <c r="J16" s="27">
        <f t="shared" ref="J16" si="11">E16*G16*I16</f>
        <v>54</v>
      </c>
      <c r="K16" s="66" t="s">
        <v>169</v>
      </c>
      <c r="L16" s="81"/>
      <c r="M16" s="71" t="s">
        <v>324</v>
      </c>
      <c r="N16" s="26">
        <f t="shared" ref="N16" si="12">E16</f>
        <v>9</v>
      </c>
      <c r="O16" s="26">
        <f t="shared" ref="O16" si="13">G16</f>
        <v>2</v>
      </c>
      <c r="P16" s="26">
        <f t="shared" ref="P16" si="14">I16</f>
        <v>3</v>
      </c>
      <c r="Q16" s="27">
        <f t="shared" ref="Q16" si="15">PRODUCT(N16:P16)</f>
        <v>54</v>
      </c>
      <c r="R16" s="3"/>
      <c r="S16" s="3"/>
    </row>
    <row r="17" spans="2:19" s="2" customFormat="1" ht="36">
      <c r="B17" s="67"/>
      <c r="C17" s="98"/>
      <c r="D17" s="47" t="s">
        <v>344</v>
      </c>
      <c r="E17" s="26">
        <v>9</v>
      </c>
      <c r="F17" s="102"/>
      <c r="G17" s="26">
        <v>2</v>
      </c>
      <c r="H17" s="101"/>
      <c r="I17" s="26">
        <v>3</v>
      </c>
      <c r="J17" s="27">
        <f t="shared" ref="J17" si="16">E17*G17*I17</f>
        <v>54</v>
      </c>
      <c r="K17" s="67"/>
      <c r="L17" s="81"/>
      <c r="M17" s="73"/>
      <c r="N17" s="26">
        <f t="shared" ref="N17" si="17">E17</f>
        <v>9</v>
      </c>
      <c r="O17" s="26">
        <f t="shared" ref="O17" si="18">G17</f>
        <v>2</v>
      </c>
      <c r="P17" s="26">
        <f t="shared" ref="P17" si="19">I17</f>
        <v>3</v>
      </c>
      <c r="Q17" s="27">
        <f t="shared" ref="Q17" si="20">PRODUCT(N17:P17)</f>
        <v>54</v>
      </c>
      <c r="R17" s="3"/>
      <c r="S17" s="3"/>
    </row>
    <row r="18" spans="2:19" s="2" customFormat="1" ht="24">
      <c r="B18" s="67"/>
      <c r="C18" s="98"/>
      <c r="D18" s="47" t="s">
        <v>300</v>
      </c>
      <c r="E18" s="26">
        <v>1</v>
      </c>
      <c r="F18" s="47" t="s">
        <v>93</v>
      </c>
      <c r="G18" s="26">
        <v>2</v>
      </c>
      <c r="H18" s="102"/>
      <c r="I18" s="26">
        <v>1</v>
      </c>
      <c r="J18" s="27">
        <f t="shared" ref="J18:J23" si="21">E18*G18*I18</f>
        <v>2</v>
      </c>
      <c r="K18" s="68"/>
      <c r="L18" s="75"/>
      <c r="M18" s="74"/>
      <c r="N18" s="26">
        <f t="shared" ref="N18:N24" si="22">E18</f>
        <v>1</v>
      </c>
      <c r="O18" s="26">
        <f t="shared" ref="O18:O23" si="23">G18</f>
        <v>2</v>
      </c>
      <c r="P18" s="26">
        <f t="shared" ref="P18:P23" si="24">I18</f>
        <v>1</v>
      </c>
      <c r="Q18" s="27">
        <f t="shared" ref="Q18:Q23" si="25">PRODUCT(N18:P18)</f>
        <v>2</v>
      </c>
      <c r="R18" s="3"/>
      <c r="S18" s="3"/>
    </row>
    <row r="19" spans="2:19" s="2" customFormat="1" ht="24">
      <c r="B19" s="67"/>
      <c r="C19" s="98"/>
      <c r="D19" s="47" t="s">
        <v>301</v>
      </c>
      <c r="E19" s="26">
        <v>2</v>
      </c>
      <c r="F19" s="103" t="s">
        <v>419</v>
      </c>
      <c r="G19" s="26">
        <v>2</v>
      </c>
      <c r="H19" s="103" t="s">
        <v>249</v>
      </c>
      <c r="I19" s="26">
        <v>1</v>
      </c>
      <c r="J19" s="27">
        <f t="shared" si="21"/>
        <v>4</v>
      </c>
      <c r="K19" s="66" t="s">
        <v>308</v>
      </c>
      <c r="L19" s="69" t="s">
        <v>108</v>
      </c>
      <c r="M19" s="71" t="s">
        <v>303</v>
      </c>
      <c r="N19" s="26">
        <f t="shared" si="22"/>
        <v>2</v>
      </c>
      <c r="O19" s="26">
        <f t="shared" si="23"/>
        <v>2</v>
      </c>
      <c r="P19" s="26">
        <f t="shared" si="24"/>
        <v>1</v>
      </c>
      <c r="Q19" s="27">
        <f t="shared" si="25"/>
        <v>4</v>
      </c>
      <c r="R19" s="3"/>
      <c r="S19" s="3"/>
    </row>
    <row r="20" spans="2:19" s="2" customFormat="1" ht="24">
      <c r="B20" s="67"/>
      <c r="C20" s="98"/>
      <c r="D20" s="47" t="s">
        <v>302</v>
      </c>
      <c r="E20" s="26">
        <v>2</v>
      </c>
      <c r="F20" s="101"/>
      <c r="G20" s="26">
        <v>2</v>
      </c>
      <c r="H20" s="101"/>
      <c r="I20" s="26">
        <v>1</v>
      </c>
      <c r="J20" s="27">
        <f t="shared" ref="J20" si="26">E20*G20*I20</f>
        <v>4</v>
      </c>
      <c r="K20" s="67"/>
      <c r="L20" s="81"/>
      <c r="M20" s="73"/>
      <c r="N20" s="26">
        <f t="shared" si="22"/>
        <v>2</v>
      </c>
      <c r="O20" s="26">
        <f t="shared" si="23"/>
        <v>2</v>
      </c>
      <c r="P20" s="26">
        <f t="shared" si="24"/>
        <v>1</v>
      </c>
      <c r="Q20" s="27">
        <f t="shared" si="25"/>
        <v>4</v>
      </c>
      <c r="R20" s="3"/>
      <c r="S20" s="3"/>
    </row>
    <row r="21" spans="2:19" s="2" customFormat="1" ht="24">
      <c r="B21" s="67"/>
      <c r="C21" s="98"/>
      <c r="D21" s="47" t="s">
        <v>322</v>
      </c>
      <c r="E21" s="26">
        <v>2</v>
      </c>
      <c r="F21" s="102"/>
      <c r="G21" s="26">
        <v>2</v>
      </c>
      <c r="H21" s="102"/>
      <c r="I21" s="26">
        <v>1</v>
      </c>
      <c r="J21" s="27">
        <f t="shared" ref="J21" si="27">E21*G21*I21</f>
        <v>4</v>
      </c>
      <c r="K21" s="67"/>
      <c r="L21" s="75"/>
      <c r="M21" s="74"/>
      <c r="N21" s="26">
        <f t="shared" si="22"/>
        <v>2</v>
      </c>
      <c r="O21" s="26">
        <f t="shared" si="23"/>
        <v>2</v>
      </c>
      <c r="P21" s="26">
        <f t="shared" si="24"/>
        <v>1</v>
      </c>
      <c r="Q21" s="27">
        <f t="shared" si="25"/>
        <v>4</v>
      </c>
      <c r="R21" s="3"/>
      <c r="S21" s="3"/>
    </row>
    <row r="22" spans="2:19" s="2" customFormat="1" ht="24">
      <c r="B22" s="68"/>
      <c r="C22" s="70"/>
      <c r="D22" s="47" t="s">
        <v>318</v>
      </c>
      <c r="E22" s="26">
        <v>9</v>
      </c>
      <c r="F22" s="47" t="s">
        <v>319</v>
      </c>
      <c r="G22" s="26">
        <v>5</v>
      </c>
      <c r="H22" s="47" t="s">
        <v>320</v>
      </c>
      <c r="I22" s="26">
        <v>1</v>
      </c>
      <c r="J22" s="27">
        <f t="shared" ref="J22" si="28">E22*G22*I22</f>
        <v>45</v>
      </c>
      <c r="K22" s="67"/>
      <c r="L22" s="47" t="s">
        <v>92</v>
      </c>
      <c r="M22" s="48" t="s">
        <v>321</v>
      </c>
      <c r="N22" s="26">
        <f t="shared" ref="N22" si="29">E22</f>
        <v>9</v>
      </c>
      <c r="O22" s="26">
        <f t="shared" ref="O22" si="30">G22</f>
        <v>5</v>
      </c>
      <c r="P22" s="26">
        <f t="shared" ref="P22" si="31">I22</f>
        <v>1</v>
      </c>
      <c r="Q22" s="27">
        <f t="shared" ref="Q22" si="32">PRODUCT(N22:P22)</f>
        <v>45</v>
      </c>
      <c r="R22" s="3"/>
      <c r="S22" s="3"/>
    </row>
    <row r="23" spans="2:19" s="2" customFormat="1" ht="36">
      <c r="B23" s="66" t="s">
        <v>285</v>
      </c>
      <c r="C23" s="47" t="s">
        <v>286</v>
      </c>
      <c r="D23" s="47" t="s">
        <v>282</v>
      </c>
      <c r="E23" s="26">
        <v>5</v>
      </c>
      <c r="F23" s="103" t="s">
        <v>422</v>
      </c>
      <c r="G23" s="26">
        <v>8</v>
      </c>
      <c r="H23" s="103" t="s">
        <v>283</v>
      </c>
      <c r="I23" s="26">
        <v>1</v>
      </c>
      <c r="J23" s="27">
        <f t="shared" si="21"/>
        <v>40</v>
      </c>
      <c r="K23" s="67"/>
      <c r="L23" s="69" t="s">
        <v>413</v>
      </c>
      <c r="M23" s="71" t="s">
        <v>414</v>
      </c>
      <c r="N23" s="26">
        <f t="shared" si="22"/>
        <v>5</v>
      </c>
      <c r="O23" s="26">
        <f t="shared" si="23"/>
        <v>8</v>
      </c>
      <c r="P23" s="26">
        <f t="shared" si="24"/>
        <v>1</v>
      </c>
      <c r="Q23" s="27">
        <f t="shared" si="25"/>
        <v>40</v>
      </c>
      <c r="R23" s="3"/>
      <c r="S23" s="3"/>
    </row>
    <row r="24" spans="2:19" s="2" customFormat="1" ht="20.100000000000001" customHeight="1">
      <c r="B24" s="96"/>
      <c r="C24" s="47" t="s">
        <v>287</v>
      </c>
      <c r="D24" s="47" t="s">
        <v>284</v>
      </c>
      <c r="E24" s="26">
        <v>3</v>
      </c>
      <c r="F24" s="101"/>
      <c r="G24" s="26">
        <v>8</v>
      </c>
      <c r="H24" s="101"/>
      <c r="I24" s="26">
        <v>1</v>
      </c>
      <c r="J24" s="27">
        <f t="shared" ref="J24" si="33">E24*G24*I24</f>
        <v>24</v>
      </c>
      <c r="K24" s="67"/>
      <c r="L24" s="81"/>
      <c r="M24" s="111"/>
      <c r="N24" s="26">
        <f t="shared" si="22"/>
        <v>3</v>
      </c>
      <c r="O24" s="26">
        <f t="shared" ref="O24" si="34">G24</f>
        <v>8</v>
      </c>
      <c r="P24" s="26">
        <f t="shared" ref="P24" si="35">I24</f>
        <v>1</v>
      </c>
      <c r="Q24" s="27">
        <f t="shared" ref="Q24" si="36">PRODUCT(N24:P24)</f>
        <v>24</v>
      </c>
      <c r="R24" s="3"/>
      <c r="S24" s="3"/>
    </row>
    <row r="25" spans="2:19" s="2" customFormat="1" ht="36">
      <c r="B25" s="97"/>
      <c r="C25" s="47" t="s">
        <v>288</v>
      </c>
      <c r="D25" s="47" t="s">
        <v>222</v>
      </c>
      <c r="E25" s="26">
        <v>9</v>
      </c>
      <c r="F25" s="101"/>
      <c r="G25" s="26">
        <v>8</v>
      </c>
      <c r="H25" s="101"/>
      <c r="I25" s="26">
        <v>1</v>
      </c>
      <c r="J25" s="27">
        <f t="shared" ref="J25:J28" si="37">E25*G25*I25</f>
        <v>72</v>
      </c>
      <c r="K25" s="67"/>
      <c r="L25" s="81"/>
      <c r="M25" s="111"/>
      <c r="N25" s="26">
        <f t="shared" ref="N25:N28" si="38">E25</f>
        <v>9</v>
      </c>
      <c r="O25" s="26">
        <f t="shared" ref="O25:O28" si="39">G25</f>
        <v>8</v>
      </c>
      <c r="P25" s="26">
        <f t="shared" ref="P25:P28" si="40">I25</f>
        <v>1</v>
      </c>
      <c r="Q25" s="27">
        <f t="shared" ref="Q25:Q28" si="41">PRODUCT(N25:P25)</f>
        <v>72</v>
      </c>
      <c r="R25" s="3"/>
      <c r="S25" s="3"/>
    </row>
    <row r="26" spans="2:19" s="2" customFormat="1" ht="24">
      <c r="B26" s="66" t="s">
        <v>289</v>
      </c>
      <c r="C26" s="47" t="s">
        <v>420</v>
      </c>
      <c r="D26" s="47" t="s">
        <v>421</v>
      </c>
      <c r="E26" s="26">
        <v>1</v>
      </c>
      <c r="F26" s="101"/>
      <c r="G26" s="26">
        <v>8</v>
      </c>
      <c r="H26" s="101"/>
      <c r="I26" s="26">
        <v>1</v>
      </c>
      <c r="J26" s="27">
        <f t="shared" si="37"/>
        <v>8</v>
      </c>
      <c r="K26" s="67"/>
      <c r="L26" s="81"/>
      <c r="M26" s="111"/>
      <c r="N26" s="26"/>
      <c r="O26" s="26">
        <f t="shared" si="39"/>
        <v>8</v>
      </c>
      <c r="P26" s="26">
        <f t="shared" si="40"/>
        <v>1</v>
      </c>
      <c r="Q26" s="27"/>
      <c r="R26" s="3"/>
      <c r="S26" s="3"/>
    </row>
    <row r="27" spans="2:19" s="2" customFormat="1" ht="24">
      <c r="B27" s="68"/>
      <c r="C27" s="47" t="s">
        <v>290</v>
      </c>
      <c r="D27" s="47" t="s">
        <v>284</v>
      </c>
      <c r="E27" s="26">
        <v>3</v>
      </c>
      <c r="F27" s="102"/>
      <c r="G27" s="26">
        <v>8</v>
      </c>
      <c r="H27" s="102"/>
      <c r="I27" s="26">
        <v>1</v>
      </c>
      <c r="J27" s="27">
        <f t="shared" si="37"/>
        <v>24</v>
      </c>
      <c r="K27" s="68"/>
      <c r="L27" s="75"/>
      <c r="M27" s="112"/>
      <c r="N27" s="26">
        <f t="shared" si="38"/>
        <v>3</v>
      </c>
      <c r="O27" s="26">
        <f t="shared" si="39"/>
        <v>8</v>
      </c>
      <c r="P27" s="26">
        <f t="shared" si="40"/>
        <v>1</v>
      </c>
      <c r="Q27" s="27">
        <f t="shared" si="41"/>
        <v>24</v>
      </c>
      <c r="R27" s="3"/>
      <c r="S27" s="3"/>
    </row>
    <row r="28" spans="2:19" s="2" customFormat="1" ht="24">
      <c r="B28" s="66" t="s">
        <v>291</v>
      </c>
      <c r="C28" s="47" t="s">
        <v>423</v>
      </c>
      <c r="D28" s="47" t="s">
        <v>293</v>
      </c>
      <c r="E28" s="26">
        <v>2</v>
      </c>
      <c r="F28" s="103" t="s">
        <v>292</v>
      </c>
      <c r="G28" s="26">
        <v>3</v>
      </c>
      <c r="H28" s="104" t="s">
        <v>294</v>
      </c>
      <c r="I28" s="26">
        <v>1</v>
      </c>
      <c r="J28" s="27">
        <f t="shared" si="37"/>
        <v>6</v>
      </c>
      <c r="K28" s="66" t="s">
        <v>412</v>
      </c>
      <c r="L28" s="69" t="s">
        <v>92</v>
      </c>
      <c r="M28" s="71" t="s">
        <v>415</v>
      </c>
      <c r="N28" s="26">
        <f t="shared" si="38"/>
        <v>2</v>
      </c>
      <c r="O28" s="26">
        <f t="shared" si="39"/>
        <v>3</v>
      </c>
      <c r="P28" s="26">
        <f t="shared" si="40"/>
        <v>1</v>
      </c>
      <c r="Q28" s="27">
        <f t="shared" si="41"/>
        <v>6</v>
      </c>
      <c r="R28" s="3"/>
      <c r="S28" s="3"/>
    </row>
    <row r="29" spans="2:19" s="2" customFormat="1" ht="36">
      <c r="B29" s="96"/>
      <c r="C29" s="47" t="s">
        <v>424</v>
      </c>
      <c r="D29" s="47" t="s">
        <v>295</v>
      </c>
      <c r="E29" s="26">
        <v>9</v>
      </c>
      <c r="F29" s="101"/>
      <c r="G29" s="26">
        <v>2</v>
      </c>
      <c r="H29" s="101"/>
      <c r="I29" s="26">
        <v>1</v>
      </c>
      <c r="J29" s="27">
        <f t="shared" ref="J29:J30" si="42">E29*G29*I29</f>
        <v>18</v>
      </c>
      <c r="K29" s="67"/>
      <c r="L29" s="81"/>
      <c r="M29" s="111"/>
      <c r="N29" s="26">
        <f t="shared" ref="N29" si="43">E29</f>
        <v>9</v>
      </c>
      <c r="O29" s="26">
        <f t="shared" ref="O29" si="44">G29</f>
        <v>2</v>
      </c>
      <c r="P29" s="26">
        <f t="shared" ref="P29" si="45">I29</f>
        <v>1</v>
      </c>
      <c r="Q29" s="27">
        <f t="shared" ref="Q29" si="46">PRODUCT(N29:P29)</f>
        <v>18</v>
      </c>
      <c r="R29" s="3"/>
      <c r="S29" s="3"/>
    </row>
    <row r="30" spans="2:19" s="2" customFormat="1" ht="24">
      <c r="B30" s="96"/>
      <c r="C30" s="47" t="s">
        <v>425</v>
      </c>
      <c r="D30" s="47" t="s">
        <v>284</v>
      </c>
      <c r="E30" s="26">
        <v>2</v>
      </c>
      <c r="F30" s="101"/>
      <c r="G30" s="26">
        <v>3</v>
      </c>
      <c r="H30" s="101"/>
      <c r="I30" s="26">
        <v>1</v>
      </c>
      <c r="J30" s="27">
        <f t="shared" si="42"/>
        <v>6</v>
      </c>
      <c r="K30" s="67"/>
      <c r="L30" s="81"/>
      <c r="M30" s="111"/>
      <c r="N30" s="26">
        <f t="shared" ref="N30:N32" si="47">E30</f>
        <v>2</v>
      </c>
      <c r="O30" s="26">
        <f t="shared" ref="O30:O32" si="48">G30</f>
        <v>3</v>
      </c>
      <c r="P30" s="26">
        <f t="shared" ref="P30:P32" si="49">I30</f>
        <v>1</v>
      </c>
      <c r="Q30" s="27">
        <f t="shared" ref="Q30:Q32" si="50">PRODUCT(N30:P30)</f>
        <v>6</v>
      </c>
      <c r="R30" s="3"/>
      <c r="S30" s="3"/>
    </row>
    <row r="31" spans="2:19" s="2" customFormat="1" ht="36.75">
      <c r="B31" s="97"/>
      <c r="C31" s="47" t="s">
        <v>426</v>
      </c>
      <c r="D31" s="47" t="s">
        <v>427</v>
      </c>
      <c r="E31" s="26">
        <v>9</v>
      </c>
      <c r="F31" s="102"/>
      <c r="G31" s="26">
        <v>2</v>
      </c>
      <c r="H31" s="102"/>
      <c r="I31" s="26">
        <v>1</v>
      </c>
      <c r="J31" s="27">
        <f t="shared" ref="J31:J32" si="51">E31*G31*I31</f>
        <v>18</v>
      </c>
      <c r="K31" s="68"/>
      <c r="L31" s="75"/>
      <c r="M31" s="112"/>
      <c r="N31" s="26">
        <f t="shared" si="47"/>
        <v>9</v>
      </c>
      <c r="O31" s="26">
        <f t="shared" si="48"/>
        <v>2</v>
      </c>
      <c r="P31" s="26">
        <f t="shared" si="49"/>
        <v>1</v>
      </c>
      <c r="Q31" s="27">
        <f t="shared" si="50"/>
        <v>18</v>
      </c>
      <c r="R31" s="3"/>
      <c r="S31" s="3"/>
    </row>
    <row r="32" spans="2:19" s="2" customFormat="1" ht="36.75">
      <c r="B32" s="66" t="s">
        <v>347</v>
      </c>
      <c r="C32" s="47" t="s">
        <v>361</v>
      </c>
      <c r="D32" s="47" t="s">
        <v>362</v>
      </c>
      <c r="E32" s="26">
        <v>2</v>
      </c>
      <c r="F32" s="103" t="s">
        <v>428</v>
      </c>
      <c r="G32" s="26">
        <v>6</v>
      </c>
      <c r="H32" s="103" t="s">
        <v>429</v>
      </c>
      <c r="I32" s="26">
        <v>1</v>
      </c>
      <c r="J32" s="27">
        <f t="shared" si="51"/>
        <v>12</v>
      </c>
      <c r="K32" s="66" t="s">
        <v>351</v>
      </c>
      <c r="L32" s="69" t="s">
        <v>360</v>
      </c>
      <c r="M32" s="31" t="s">
        <v>430</v>
      </c>
      <c r="N32" s="26">
        <f t="shared" si="47"/>
        <v>2</v>
      </c>
      <c r="O32" s="26">
        <f t="shared" si="48"/>
        <v>6</v>
      </c>
      <c r="P32" s="26">
        <f t="shared" si="49"/>
        <v>1</v>
      </c>
      <c r="Q32" s="27">
        <f t="shared" si="50"/>
        <v>12</v>
      </c>
      <c r="R32" s="3"/>
      <c r="S32" s="3"/>
    </row>
    <row r="33" spans="1:45" s="2" customFormat="1" ht="24">
      <c r="B33" s="68"/>
      <c r="C33" s="47" t="s">
        <v>348</v>
      </c>
      <c r="D33" s="71" t="s">
        <v>222</v>
      </c>
      <c r="E33" s="26">
        <v>9</v>
      </c>
      <c r="F33" s="102"/>
      <c r="G33" s="26">
        <v>2</v>
      </c>
      <c r="H33" s="102"/>
      <c r="I33" s="26">
        <v>1</v>
      </c>
      <c r="J33" s="27">
        <f t="shared" ref="J33" si="52">E33*G33*I33</f>
        <v>18</v>
      </c>
      <c r="K33" s="68"/>
      <c r="L33" s="75"/>
      <c r="M33" s="48" t="s">
        <v>364</v>
      </c>
      <c r="N33" s="26">
        <f t="shared" ref="N33" si="53">E33</f>
        <v>9</v>
      </c>
      <c r="O33" s="26">
        <f t="shared" ref="O33" si="54">G33</f>
        <v>2</v>
      </c>
      <c r="P33" s="26">
        <f t="shared" ref="P33" si="55">I33</f>
        <v>1</v>
      </c>
      <c r="Q33" s="27">
        <f t="shared" ref="Q33" si="56">PRODUCT(N33:P33)</f>
        <v>18</v>
      </c>
      <c r="R33" s="3"/>
      <c r="S33" s="3"/>
    </row>
    <row r="34" spans="1:45" s="2" customFormat="1" ht="36">
      <c r="B34" s="46" t="s">
        <v>357</v>
      </c>
      <c r="C34" s="47" t="s">
        <v>358</v>
      </c>
      <c r="D34" s="74"/>
      <c r="E34" s="26">
        <v>9</v>
      </c>
      <c r="F34" s="47" t="s">
        <v>359</v>
      </c>
      <c r="G34" s="26">
        <v>5</v>
      </c>
      <c r="H34" s="47" t="s">
        <v>431</v>
      </c>
      <c r="I34" s="26">
        <v>1</v>
      </c>
      <c r="J34" s="27">
        <f t="shared" ref="J34" si="57">E34*G34*I34</f>
        <v>45</v>
      </c>
      <c r="K34" s="47" t="s">
        <v>432</v>
      </c>
      <c r="L34" s="69" t="s">
        <v>92</v>
      </c>
      <c r="M34" s="48" t="s">
        <v>363</v>
      </c>
      <c r="N34" s="26">
        <f t="shared" ref="N34" si="58">E34</f>
        <v>9</v>
      </c>
      <c r="O34" s="26">
        <f t="shared" ref="O34" si="59">G34</f>
        <v>5</v>
      </c>
      <c r="P34" s="26">
        <f t="shared" ref="P34" si="60">I34</f>
        <v>1</v>
      </c>
      <c r="Q34" s="27">
        <f t="shared" ref="Q34" si="61">PRODUCT(N34:P34)</f>
        <v>45</v>
      </c>
      <c r="R34" s="3"/>
      <c r="S34" s="3"/>
    </row>
    <row r="35" spans="1:45" s="2" customFormat="1" ht="20.25" customHeight="1">
      <c r="B35" s="46" t="s">
        <v>96</v>
      </c>
      <c r="C35" s="47" t="s">
        <v>89</v>
      </c>
      <c r="D35" s="47" t="s">
        <v>94</v>
      </c>
      <c r="E35" s="26">
        <v>1</v>
      </c>
      <c r="F35" s="47" t="s">
        <v>433</v>
      </c>
      <c r="G35" s="26">
        <v>1</v>
      </c>
      <c r="H35" s="47" t="s">
        <v>123</v>
      </c>
      <c r="I35" s="26">
        <v>1</v>
      </c>
      <c r="J35" s="27">
        <f t="shared" si="0"/>
        <v>1</v>
      </c>
      <c r="K35" s="47" t="s">
        <v>136</v>
      </c>
      <c r="L35" s="75"/>
      <c r="M35" s="50" t="s">
        <v>132</v>
      </c>
      <c r="N35" s="26">
        <f t="shared" si="2"/>
        <v>1</v>
      </c>
      <c r="O35" s="26">
        <f t="shared" si="3"/>
        <v>1</v>
      </c>
      <c r="P35" s="26">
        <f t="shared" si="4"/>
        <v>1</v>
      </c>
      <c r="Q35" s="27">
        <f t="shared" si="5"/>
        <v>1</v>
      </c>
      <c r="R35" s="3"/>
      <c r="S35" s="3"/>
    </row>
    <row r="36" spans="1:45" s="2" customFormat="1" ht="18.75" customHeight="1">
      <c r="B36" s="66" t="s">
        <v>118</v>
      </c>
      <c r="C36" s="47" t="s">
        <v>121</v>
      </c>
      <c r="D36" s="71" t="s">
        <v>128</v>
      </c>
      <c r="E36" s="26">
        <v>9</v>
      </c>
      <c r="F36" s="103" t="s">
        <v>122</v>
      </c>
      <c r="G36" s="26">
        <v>5</v>
      </c>
      <c r="H36" s="47" t="s">
        <v>124</v>
      </c>
      <c r="I36" s="26">
        <v>1</v>
      </c>
      <c r="J36" s="27">
        <f t="shared" si="0"/>
        <v>45</v>
      </c>
      <c r="K36" s="110" t="s">
        <v>138</v>
      </c>
      <c r="L36" s="69" t="s">
        <v>108</v>
      </c>
      <c r="M36" s="48" t="s">
        <v>130</v>
      </c>
      <c r="N36" s="26">
        <f t="shared" si="2"/>
        <v>9</v>
      </c>
      <c r="O36" s="26">
        <f t="shared" si="3"/>
        <v>5</v>
      </c>
      <c r="P36" s="26">
        <f t="shared" si="4"/>
        <v>1</v>
      </c>
      <c r="Q36" s="27">
        <f t="shared" si="5"/>
        <v>45</v>
      </c>
      <c r="R36" s="3"/>
      <c r="S36" s="3"/>
    </row>
    <row r="37" spans="1:45" s="2" customFormat="1" ht="18" customHeight="1">
      <c r="B37" s="68"/>
      <c r="C37" s="47" t="s">
        <v>127</v>
      </c>
      <c r="D37" s="74"/>
      <c r="E37" s="26">
        <v>9</v>
      </c>
      <c r="F37" s="102"/>
      <c r="G37" s="26">
        <v>5</v>
      </c>
      <c r="H37" s="47" t="s">
        <v>129</v>
      </c>
      <c r="I37" s="26">
        <v>1</v>
      </c>
      <c r="J37" s="27">
        <f t="shared" ref="J37:J38" si="62">E37*G37*I37</f>
        <v>45</v>
      </c>
      <c r="K37" s="68"/>
      <c r="L37" s="75"/>
      <c r="M37" s="48" t="s">
        <v>131</v>
      </c>
      <c r="N37" s="26">
        <f t="shared" si="2"/>
        <v>9</v>
      </c>
      <c r="O37" s="26">
        <f t="shared" si="3"/>
        <v>5</v>
      </c>
      <c r="P37" s="26">
        <f t="shared" si="4"/>
        <v>1</v>
      </c>
      <c r="Q37" s="27">
        <f t="shared" si="5"/>
        <v>45</v>
      </c>
      <c r="R37" s="3"/>
      <c r="S37" s="3"/>
    </row>
    <row r="38" spans="1:45" s="2" customFormat="1" ht="35.1" customHeight="1">
      <c r="B38" s="66" t="s">
        <v>146</v>
      </c>
      <c r="C38" s="47" t="s">
        <v>148</v>
      </c>
      <c r="D38" s="71" t="s">
        <v>147</v>
      </c>
      <c r="E38" s="26">
        <v>9</v>
      </c>
      <c r="F38" s="47" t="s">
        <v>93</v>
      </c>
      <c r="G38" s="26">
        <v>2</v>
      </c>
      <c r="H38" s="47" t="s">
        <v>151</v>
      </c>
      <c r="I38" s="26">
        <v>1</v>
      </c>
      <c r="J38" s="27">
        <f t="shared" si="62"/>
        <v>18</v>
      </c>
      <c r="K38" s="30" t="s">
        <v>164</v>
      </c>
      <c r="L38" s="69" t="s">
        <v>92</v>
      </c>
      <c r="M38" s="71" t="s">
        <v>416</v>
      </c>
      <c r="N38" s="26">
        <f t="shared" ref="N38" si="63">E38</f>
        <v>9</v>
      </c>
      <c r="O38" s="26">
        <f t="shared" ref="O38" si="64">G38</f>
        <v>2</v>
      </c>
      <c r="P38" s="26">
        <f t="shared" ref="P38" si="65">I38</f>
        <v>1</v>
      </c>
      <c r="Q38" s="27">
        <f t="shared" ref="Q38" si="66">PRODUCT(N38:P38)</f>
        <v>18</v>
      </c>
      <c r="R38" s="3"/>
      <c r="S38" s="3"/>
    </row>
    <row r="39" spans="1:45" s="2" customFormat="1" ht="35.1" customHeight="1">
      <c r="B39" s="67"/>
      <c r="C39" s="47" t="s">
        <v>149</v>
      </c>
      <c r="D39" s="73"/>
      <c r="E39" s="26">
        <v>9</v>
      </c>
      <c r="F39" s="47" t="s">
        <v>152</v>
      </c>
      <c r="G39" s="26">
        <v>5</v>
      </c>
      <c r="H39" s="47" t="s">
        <v>158</v>
      </c>
      <c r="I39" s="26">
        <v>1</v>
      </c>
      <c r="J39" s="27">
        <f t="shared" ref="J39:J41" si="67">E39*G39*I39</f>
        <v>45</v>
      </c>
      <c r="K39" s="47" t="s">
        <v>163</v>
      </c>
      <c r="L39" s="81"/>
      <c r="M39" s="73"/>
      <c r="N39" s="26">
        <f t="shared" ref="N39:N41" si="68">E39</f>
        <v>9</v>
      </c>
      <c r="O39" s="26">
        <f t="shared" ref="O39:O41" si="69">G39</f>
        <v>5</v>
      </c>
      <c r="P39" s="26">
        <f t="shared" ref="P39:P41" si="70">I39</f>
        <v>1</v>
      </c>
      <c r="Q39" s="27">
        <f t="shared" ref="Q39:Q41" si="71">PRODUCT(N39:P39)</f>
        <v>45</v>
      </c>
      <c r="R39" s="3"/>
      <c r="S39" s="3"/>
    </row>
    <row r="40" spans="1:45" s="2" customFormat="1" ht="35.1" customHeight="1">
      <c r="B40" s="67"/>
      <c r="C40" s="47" t="s">
        <v>156</v>
      </c>
      <c r="D40" s="73"/>
      <c r="E40" s="26">
        <v>9</v>
      </c>
      <c r="F40" s="47" t="s">
        <v>157</v>
      </c>
      <c r="G40" s="26">
        <v>5</v>
      </c>
      <c r="H40" s="47" t="s">
        <v>159</v>
      </c>
      <c r="I40" s="26">
        <v>1</v>
      </c>
      <c r="J40" s="27">
        <f t="shared" ref="J40" si="72">E40*G40*I40</f>
        <v>45</v>
      </c>
      <c r="K40" s="47" t="s">
        <v>153</v>
      </c>
      <c r="L40" s="81"/>
      <c r="M40" s="73"/>
      <c r="N40" s="26">
        <f t="shared" ref="N40" si="73">E40</f>
        <v>9</v>
      </c>
      <c r="O40" s="26">
        <f t="shared" ref="O40" si="74">G40</f>
        <v>5</v>
      </c>
      <c r="P40" s="26">
        <f t="shared" ref="P40" si="75">I40</f>
        <v>1</v>
      </c>
      <c r="Q40" s="27">
        <f t="shared" ref="Q40" si="76">PRODUCT(N40:P40)</f>
        <v>45</v>
      </c>
      <c r="R40" s="3"/>
      <c r="S40" s="3"/>
    </row>
    <row r="41" spans="1:45" s="3" customFormat="1" ht="35.1" customHeight="1">
      <c r="A41" s="2"/>
      <c r="B41" s="68"/>
      <c r="C41" s="47" t="s">
        <v>150</v>
      </c>
      <c r="D41" s="74"/>
      <c r="E41" s="26">
        <v>9</v>
      </c>
      <c r="F41" s="47" t="s">
        <v>160</v>
      </c>
      <c r="G41" s="26">
        <v>2</v>
      </c>
      <c r="H41" s="47" t="s">
        <v>161</v>
      </c>
      <c r="I41" s="26">
        <v>1</v>
      </c>
      <c r="J41" s="27">
        <f t="shared" si="67"/>
        <v>18</v>
      </c>
      <c r="K41" s="47" t="s">
        <v>162</v>
      </c>
      <c r="L41" s="75"/>
      <c r="M41" s="74"/>
      <c r="N41" s="26">
        <f t="shared" si="68"/>
        <v>9</v>
      </c>
      <c r="O41" s="26">
        <f t="shared" si="69"/>
        <v>2</v>
      </c>
      <c r="P41" s="26">
        <f t="shared" si="70"/>
        <v>1</v>
      </c>
      <c r="Q41" s="27">
        <f t="shared" si="71"/>
        <v>18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3" customFormat="1" ht="35.1" customHeight="1" thickBot="1">
      <c r="A42" s="2"/>
      <c r="B42" s="33"/>
      <c r="C42" s="34"/>
      <c r="D42" s="34"/>
      <c r="E42" s="35"/>
      <c r="F42" s="34"/>
      <c r="G42" s="35"/>
      <c r="H42" s="34"/>
      <c r="I42" s="35"/>
      <c r="J42" s="36">
        <f t="shared" si="0"/>
        <v>0</v>
      </c>
      <c r="K42" s="34"/>
      <c r="L42" s="34"/>
      <c r="M42" s="37"/>
      <c r="N42" s="35">
        <f>E42</f>
        <v>0</v>
      </c>
      <c r="O42" s="35">
        <f>G42</f>
        <v>0</v>
      </c>
      <c r="P42" s="35">
        <f>I42</f>
        <v>0</v>
      </c>
      <c r="Q42" s="36">
        <f t="shared" si="5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s="3" customFormat="1">
      <c r="A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45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45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45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2" customForma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2" customForma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2" customForma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s="2" customForma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2:19" s="2" customForma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s="2" customForma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s="2" customForma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2:19" s="2" customForma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2:19" s="2" customForma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2:19" s="2" customForma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2:19" s="2" customForma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19" s="2" customForma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2:19" s="2" customForma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19" s="2" customForma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2:19" s="2" customForma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2:19" s="2" customForma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2:19" s="2" customForma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2:19" s="2" customForma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2:19" s="2" customForma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2:19" s="2" customForma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2:19" s="2" customForma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2:19" s="2" customForma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2:19" s="2" customForma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2:19" s="2" customForma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</sheetData>
  <mergeCells count="52">
    <mergeCell ref="L38:L41"/>
    <mergeCell ref="M19:M21"/>
    <mergeCell ref="K36:K37"/>
    <mergeCell ref="L11:L18"/>
    <mergeCell ref="L19:L21"/>
    <mergeCell ref="L23:L27"/>
    <mergeCell ref="L28:L31"/>
    <mergeCell ref="L32:L33"/>
    <mergeCell ref="L34:L35"/>
    <mergeCell ref="L36:L37"/>
    <mergeCell ref="M12:M15"/>
    <mergeCell ref="M23:M27"/>
    <mergeCell ref="M28:M31"/>
    <mergeCell ref="M38:M41"/>
    <mergeCell ref="M16:M18"/>
    <mergeCell ref="H32:H33"/>
    <mergeCell ref="K14:K15"/>
    <mergeCell ref="K16:K18"/>
    <mergeCell ref="K19:K27"/>
    <mergeCell ref="K28:K31"/>
    <mergeCell ref="K32:K33"/>
    <mergeCell ref="H12:H15"/>
    <mergeCell ref="H16:H18"/>
    <mergeCell ref="H19:H21"/>
    <mergeCell ref="H23:H27"/>
    <mergeCell ref="H28:H31"/>
    <mergeCell ref="B4:Q4"/>
    <mergeCell ref="C6:D6"/>
    <mergeCell ref="L6:M6"/>
    <mergeCell ref="C7:D7"/>
    <mergeCell ref="L7:M7"/>
    <mergeCell ref="O7:Q7"/>
    <mergeCell ref="C14:C15"/>
    <mergeCell ref="C16:C22"/>
    <mergeCell ref="B11:B22"/>
    <mergeCell ref="B23:B25"/>
    <mergeCell ref="B28:B31"/>
    <mergeCell ref="B26:B27"/>
    <mergeCell ref="B36:B37"/>
    <mergeCell ref="B38:B41"/>
    <mergeCell ref="B32:B33"/>
    <mergeCell ref="D38:D41"/>
    <mergeCell ref="D36:D37"/>
    <mergeCell ref="D33:D34"/>
    <mergeCell ref="F28:F31"/>
    <mergeCell ref="F32:F33"/>
    <mergeCell ref="F36:F37"/>
    <mergeCell ref="D11:D14"/>
    <mergeCell ref="F12:F15"/>
    <mergeCell ref="F16:F17"/>
    <mergeCell ref="F23:F27"/>
    <mergeCell ref="F19:F21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9"/>
  <sheetViews>
    <sheetView topLeftCell="A25"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6.25" thickBot="1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5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434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39" t="s">
        <v>372</v>
      </c>
      <c r="P7" s="40" t="s">
        <v>373</v>
      </c>
      <c r="Q7" s="19" t="s">
        <v>374</v>
      </c>
      <c r="R7" s="51" t="s">
        <v>87</v>
      </c>
      <c r="S7" s="40" t="s">
        <v>375</v>
      </c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7.5">
      <c r="B11" s="44" t="s">
        <v>97</v>
      </c>
      <c r="C11" s="45" t="s">
        <v>98</v>
      </c>
      <c r="D11" s="45" t="s">
        <v>99</v>
      </c>
      <c r="E11" s="25">
        <v>8</v>
      </c>
      <c r="F11" s="45" t="s">
        <v>100</v>
      </c>
      <c r="G11" s="26">
        <v>1</v>
      </c>
      <c r="H11" s="24" t="s">
        <v>101</v>
      </c>
      <c r="I11" s="26">
        <v>1</v>
      </c>
      <c r="J11" s="27">
        <f>E11*G11*I11</f>
        <v>8</v>
      </c>
      <c r="K11" s="45" t="s">
        <v>102</v>
      </c>
      <c r="L11" s="45" t="s">
        <v>77</v>
      </c>
      <c r="M11" s="28"/>
      <c r="N11" s="25">
        <f>E11</f>
        <v>8</v>
      </c>
      <c r="O11" s="25">
        <f>G11</f>
        <v>1</v>
      </c>
      <c r="P11" s="25">
        <f>I11</f>
        <v>1</v>
      </c>
      <c r="Q11" s="27">
        <f>PRODUCT(N11:P11)</f>
        <v>8</v>
      </c>
    </row>
    <row r="12" spans="2:19" ht="35.1" customHeight="1">
      <c r="B12" s="46" t="s">
        <v>155</v>
      </c>
      <c r="C12" s="47" t="s">
        <v>104</v>
      </c>
      <c r="D12" s="47" t="s">
        <v>113</v>
      </c>
      <c r="E12" s="26">
        <v>8</v>
      </c>
      <c r="F12" s="47" t="s">
        <v>105</v>
      </c>
      <c r="G12" s="26">
        <v>1</v>
      </c>
      <c r="H12" s="47" t="s">
        <v>103</v>
      </c>
      <c r="I12" s="26">
        <v>1</v>
      </c>
      <c r="J12" s="27">
        <f t="shared" ref="J12:J24" si="0">E12*G12*I12</f>
        <v>8</v>
      </c>
      <c r="K12" s="47" t="s">
        <v>106</v>
      </c>
      <c r="L12" s="47" t="s">
        <v>77</v>
      </c>
      <c r="M12" s="31"/>
      <c r="N12" s="26">
        <f>E12</f>
        <v>8</v>
      </c>
      <c r="O12" s="26">
        <f>G12</f>
        <v>1</v>
      </c>
      <c r="P12" s="26">
        <f>I12</f>
        <v>1</v>
      </c>
      <c r="Q12" s="27">
        <f>PRODUCT(N12:P12)</f>
        <v>8</v>
      </c>
    </row>
    <row r="13" spans="2:19" s="2" customFormat="1" ht="35.1" customHeight="1">
      <c r="B13" s="46"/>
      <c r="C13" s="47" t="s">
        <v>112</v>
      </c>
      <c r="D13" s="47" t="s">
        <v>114</v>
      </c>
      <c r="E13" s="26">
        <v>8</v>
      </c>
      <c r="F13" s="47" t="s">
        <v>115</v>
      </c>
      <c r="G13" s="26">
        <v>5</v>
      </c>
      <c r="H13" s="47" t="s">
        <v>116</v>
      </c>
      <c r="I13" s="26">
        <v>1</v>
      </c>
      <c r="J13" s="27">
        <f t="shared" ref="J13" si="1">E13*G13*I13</f>
        <v>40</v>
      </c>
      <c r="K13" s="47" t="s">
        <v>117</v>
      </c>
      <c r="L13" s="47" t="s">
        <v>77</v>
      </c>
      <c r="M13" s="50"/>
      <c r="N13" s="26">
        <f t="shared" ref="N13:N16" si="2">E13</f>
        <v>8</v>
      </c>
      <c r="O13" s="26">
        <f t="shared" ref="O13:O16" si="3">G13</f>
        <v>5</v>
      </c>
      <c r="P13" s="26">
        <f t="shared" ref="P13:P16" si="4">I13</f>
        <v>1</v>
      </c>
      <c r="Q13" s="27">
        <f t="shared" ref="Q13:Q24" si="5">PRODUCT(N13:P13)</f>
        <v>40</v>
      </c>
      <c r="R13" s="3"/>
      <c r="S13" s="3"/>
    </row>
    <row r="14" spans="2:19" s="2" customFormat="1" ht="35.1" customHeight="1">
      <c r="B14" s="46" t="s">
        <v>96</v>
      </c>
      <c r="C14" s="47" t="s">
        <v>95</v>
      </c>
      <c r="D14" s="47" t="s">
        <v>107</v>
      </c>
      <c r="E14" s="26">
        <v>1</v>
      </c>
      <c r="F14" s="47" t="s">
        <v>110</v>
      </c>
      <c r="G14" s="26">
        <v>1</v>
      </c>
      <c r="H14" s="47" t="s">
        <v>111</v>
      </c>
      <c r="I14" s="26">
        <v>1</v>
      </c>
      <c r="J14" s="27">
        <f t="shared" ref="J14" si="6">E14*G14*I14</f>
        <v>1</v>
      </c>
      <c r="K14" s="47" t="s">
        <v>109</v>
      </c>
      <c r="L14" s="47" t="s">
        <v>108</v>
      </c>
      <c r="M14" s="31"/>
      <c r="N14" s="26">
        <f t="shared" si="2"/>
        <v>1</v>
      </c>
      <c r="O14" s="26">
        <f t="shared" si="3"/>
        <v>1</v>
      </c>
      <c r="P14" s="26">
        <f t="shared" si="4"/>
        <v>1</v>
      </c>
      <c r="Q14" s="27">
        <f t="shared" si="5"/>
        <v>1</v>
      </c>
      <c r="R14" s="3"/>
      <c r="S14" s="3"/>
    </row>
    <row r="15" spans="2:19" s="2" customFormat="1" ht="36">
      <c r="B15" s="46" t="s">
        <v>366</v>
      </c>
      <c r="C15" s="47" t="s">
        <v>139</v>
      </c>
      <c r="D15" s="47" t="s">
        <v>141</v>
      </c>
      <c r="E15" s="26">
        <v>8</v>
      </c>
      <c r="F15" s="47" t="s">
        <v>140</v>
      </c>
      <c r="G15" s="26">
        <v>2</v>
      </c>
      <c r="H15" s="30" t="s">
        <v>145</v>
      </c>
      <c r="I15" s="26">
        <v>1</v>
      </c>
      <c r="J15" s="27">
        <f t="shared" si="0"/>
        <v>16</v>
      </c>
      <c r="K15" s="47" t="s">
        <v>142</v>
      </c>
      <c r="L15" s="47" t="s">
        <v>143</v>
      </c>
      <c r="M15" s="48" t="s">
        <v>144</v>
      </c>
      <c r="N15" s="26">
        <f t="shared" si="2"/>
        <v>8</v>
      </c>
      <c r="O15" s="26">
        <f t="shared" si="3"/>
        <v>2</v>
      </c>
      <c r="P15" s="26">
        <f t="shared" si="4"/>
        <v>1</v>
      </c>
      <c r="Q15" s="27">
        <f t="shared" si="5"/>
        <v>16</v>
      </c>
      <c r="R15" s="3"/>
      <c r="S15" s="3"/>
    </row>
    <row r="16" spans="2:19" s="2" customFormat="1" ht="25.5">
      <c r="B16" s="46" t="s">
        <v>365</v>
      </c>
      <c r="C16" s="47" t="s">
        <v>139</v>
      </c>
      <c r="D16" s="47" t="s">
        <v>367</v>
      </c>
      <c r="E16" s="26">
        <v>8</v>
      </c>
      <c r="F16" s="47" t="s">
        <v>140</v>
      </c>
      <c r="G16" s="26">
        <v>2</v>
      </c>
      <c r="H16" s="30" t="s">
        <v>145</v>
      </c>
      <c r="I16" s="26">
        <v>1</v>
      </c>
      <c r="J16" s="27">
        <f t="shared" ref="J16" si="7">E16*G16*I16</f>
        <v>16</v>
      </c>
      <c r="K16" s="47" t="s">
        <v>142</v>
      </c>
      <c r="L16" s="47" t="s">
        <v>143</v>
      </c>
      <c r="M16" s="48" t="s">
        <v>144</v>
      </c>
      <c r="N16" s="26">
        <f t="shared" si="2"/>
        <v>8</v>
      </c>
      <c r="O16" s="26">
        <f t="shared" si="3"/>
        <v>2</v>
      </c>
      <c r="P16" s="26">
        <f t="shared" si="4"/>
        <v>1</v>
      </c>
      <c r="Q16" s="27">
        <f t="shared" si="5"/>
        <v>16</v>
      </c>
      <c r="R16" s="3"/>
      <c r="S16" s="3"/>
    </row>
    <row r="17" spans="1:45" s="2" customFormat="1" ht="25.5">
      <c r="B17" s="46" t="s">
        <v>368</v>
      </c>
      <c r="C17" s="47" t="s">
        <v>139</v>
      </c>
      <c r="D17" s="47" t="s">
        <v>370</v>
      </c>
      <c r="E17" s="26">
        <v>8</v>
      </c>
      <c r="F17" s="47" t="s">
        <v>140</v>
      </c>
      <c r="G17" s="26">
        <v>2</v>
      </c>
      <c r="H17" s="30" t="s">
        <v>145</v>
      </c>
      <c r="I17" s="26">
        <v>1</v>
      </c>
      <c r="J17" s="27">
        <f t="shared" ref="J17" si="8">E17*G17*I17</f>
        <v>16</v>
      </c>
      <c r="K17" s="47" t="s">
        <v>142</v>
      </c>
      <c r="L17" s="47" t="s">
        <v>143</v>
      </c>
      <c r="M17" s="48" t="s">
        <v>144</v>
      </c>
      <c r="N17" s="26">
        <f t="shared" ref="N17" si="9">E17</f>
        <v>8</v>
      </c>
      <c r="O17" s="26">
        <f t="shared" ref="O17" si="10">G17</f>
        <v>2</v>
      </c>
      <c r="P17" s="26">
        <f t="shared" ref="P17" si="11">I17</f>
        <v>1</v>
      </c>
      <c r="Q17" s="27">
        <f t="shared" ref="Q17" si="12">PRODUCT(N17:P17)</f>
        <v>16</v>
      </c>
      <c r="R17" s="3"/>
      <c r="S17" s="3"/>
    </row>
    <row r="18" spans="1:45" s="2" customFormat="1" ht="25.5">
      <c r="B18" s="46" t="s">
        <v>369</v>
      </c>
      <c r="C18" s="47" t="s">
        <v>139</v>
      </c>
      <c r="D18" s="47" t="s">
        <v>371</v>
      </c>
      <c r="E18" s="26">
        <v>8</v>
      </c>
      <c r="F18" s="47" t="s">
        <v>140</v>
      </c>
      <c r="G18" s="26">
        <v>2</v>
      </c>
      <c r="H18" s="30" t="s">
        <v>145</v>
      </c>
      <c r="I18" s="26">
        <v>1</v>
      </c>
      <c r="J18" s="27">
        <f t="shared" ref="J18" si="13">E18*G18*I18</f>
        <v>16</v>
      </c>
      <c r="K18" s="47" t="s">
        <v>142</v>
      </c>
      <c r="L18" s="47" t="s">
        <v>143</v>
      </c>
      <c r="M18" s="48" t="s">
        <v>144</v>
      </c>
      <c r="N18" s="26">
        <f t="shared" ref="N18" si="14">E18</f>
        <v>8</v>
      </c>
      <c r="O18" s="26">
        <f t="shared" ref="O18" si="15">G18</f>
        <v>2</v>
      </c>
      <c r="P18" s="26">
        <f t="shared" ref="P18" si="16">I18</f>
        <v>1</v>
      </c>
      <c r="Q18" s="27">
        <f t="shared" ref="Q18" si="17">PRODUCT(N18:P18)</f>
        <v>16</v>
      </c>
      <c r="R18" s="3"/>
      <c r="S18" s="3"/>
    </row>
    <row r="19" spans="1:45" s="2" customFormat="1" ht="36">
      <c r="B19" s="29" t="s">
        <v>203</v>
      </c>
      <c r="C19" s="47" t="s">
        <v>204</v>
      </c>
      <c r="D19" s="47" t="s">
        <v>141</v>
      </c>
      <c r="E19" s="26">
        <v>2</v>
      </c>
      <c r="F19" s="47" t="s">
        <v>205</v>
      </c>
      <c r="G19" s="26">
        <v>4</v>
      </c>
      <c r="H19" s="47" t="s">
        <v>206</v>
      </c>
      <c r="I19" s="26">
        <v>1</v>
      </c>
      <c r="J19" s="27">
        <f t="shared" ref="J19" si="18">E19*G19*I19</f>
        <v>8</v>
      </c>
      <c r="K19" s="47" t="s">
        <v>207</v>
      </c>
      <c r="L19" s="47" t="s">
        <v>84</v>
      </c>
      <c r="M19" s="48"/>
      <c r="N19" s="26">
        <f t="shared" ref="N19" si="19">E19</f>
        <v>2</v>
      </c>
      <c r="O19" s="26">
        <f t="shared" ref="O19" si="20">G19</f>
        <v>4</v>
      </c>
      <c r="P19" s="26">
        <f t="shared" ref="P19" si="21">I19</f>
        <v>1</v>
      </c>
      <c r="Q19" s="27">
        <f t="shared" ref="Q19" si="22">PRODUCT(N19:P19)</f>
        <v>8</v>
      </c>
      <c r="R19" s="3"/>
      <c r="S19" s="3"/>
    </row>
    <row r="20" spans="1:45" s="3" customFormat="1" ht="24">
      <c r="B20" s="29" t="s">
        <v>211</v>
      </c>
      <c r="C20" s="30" t="s">
        <v>212</v>
      </c>
      <c r="D20" s="30" t="s">
        <v>213</v>
      </c>
      <c r="E20" s="26">
        <v>2</v>
      </c>
      <c r="F20" s="30" t="s">
        <v>210</v>
      </c>
      <c r="G20" s="26">
        <v>4</v>
      </c>
      <c r="H20" s="30" t="s">
        <v>210</v>
      </c>
      <c r="I20" s="26">
        <v>1</v>
      </c>
      <c r="J20" s="27">
        <f t="shared" ref="J20" si="23">E20*G20*I20</f>
        <v>8</v>
      </c>
      <c r="K20" s="30" t="s">
        <v>210</v>
      </c>
      <c r="L20" s="30" t="s">
        <v>214</v>
      </c>
      <c r="M20" s="31" t="s">
        <v>210</v>
      </c>
      <c r="N20" s="26">
        <f t="shared" ref="N20" si="24">E20</f>
        <v>2</v>
      </c>
      <c r="O20" s="26">
        <f t="shared" ref="O20" si="25">G20</f>
        <v>4</v>
      </c>
      <c r="P20" s="26">
        <f t="shared" ref="P20" si="26">I20</f>
        <v>1</v>
      </c>
      <c r="Q20" s="27">
        <f t="shared" ref="Q20" si="27">PRODUCT(N20:P20)</f>
        <v>8</v>
      </c>
    </row>
    <row r="21" spans="1:45" s="2" customFormat="1" ht="35.1" customHeight="1">
      <c r="B21" s="46"/>
      <c r="C21" s="47" t="s">
        <v>209</v>
      </c>
      <c r="D21" s="47" t="s">
        <v>215</v>
      </c>
      <c r="E21" s="26">
        <v>2</v>
      </c>
      <c r="F21" s="30" t="s">
        <v>210</v>
      </c>
      <c r="G21" s="26">
        <v>4</v>
      </c>
      <c r="H21" s="30" t="s">
        <v>210</v>
      </c>
      <c r="I21" s="26">
        <v>1</v>
      </c>
      <c r="J21" s="27">
        <f t="shared" ref="J21" si="28">E21*G21*I21</f>
        <v>8</v>
      </c>
      <c r="K21" s="30" t="s">
        <v>210</v>
      </c>
      <c r="L21" s="30" t="s">
        <v>214</v>
      </c>
      <c r="M21" s="31" t="s">
        <v>210</v>
      </c>
      <c r="N21" s="26">
        <f t="shared" ref="N21" si="29">E21</f>
        <v>2</v>
      </c>
      <c r="O21" s="26">
        <f t="shared" ref="O21" si="30">G21</f>
        <v>4</v>
      </c>
      <c r="P21" s="26">
        <f t="shared" ref="P21" si="31">I21</f>
        <v>1</v>
      </c>
      <c r="Q21" s="27">
        <f t="shared" ref="Q21" si="32">PRODUCT(N21:P21)</f>
        <v>8</v>
      </c>
      <c r="R21" s="3"/>
      <c r="S21" s="3"/>
    </row>
    <row r="22" spans="1:45" s="3" customFormat="1" ht="24">
      <c r="A22" s="2"/>
      <c r="B22" s="46" t="s">
        <v>208</v>
      </c>
      <c r="C22" s="47" t="s">
        <v>216</v>
      </c>
      <c r="D22" s="47" t="s">
        <v>217</v>
      </c>
      <c r="E22" s="26">
        <v>8</v>
      </c>
      <c r="F22" s="47" t="s">
        <v>218</v>
      </c>
      <c r="G22" s="26">
        <v>3</v>
      </c>
      <c r="H22" s="47" t="s">
        <v>86</v>
      </c>
      <c r="I22" s="26">
        <v>1</v>
      </c>
      <c r="J22" s="27">
        <f t="shared" ref="J22:J23" si="33">E22*G22*I22</f>
        <v>24</v>
      </c>
      <c r="K22" s="47" t="s">
        <v>219</v>
      </c>
      <c r="L22" s="47" t="s">
        <v>84</v>
      </c>
      <c r="M22" s="48"/>
      <c r="N22" s="26">
        <f t="shared" ref="N22:N23" si="34">E22</f>
        <v>8</v>
      </c>
      <c r="O22" s="26">
        <f t="shared" ref="O22:O23" si="35">G22</f>
        <v>3</v>
      </c>
      <c r="P22" s="26">
        <f t="shared" ref="P22:P23" si="36">I22</f>
        <v>1</v>
      </c>
      <c r="Q22" s="27">
        <f t="shared" ref="Q22:Q23" si="37">PRODUCT(N22:P22)</f>
        <v>24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3" customFormat="1" ht="24.75">
      <c r="A23" s="2"/>
      <c r="B23" s="56" t="s">
        <v>274</v>
      </c>
      <c r="C23" s="63" t="s">
        <v>276</v>
      </c>
      <c r="D23" s="52" t="s">
        <v>275</v>
      </c>
      <c r="E23" s="53">
        <v>2</v>
      </c>
      <c r="F23" s="63" t="s">
        <v>277</v>
      </c>
      <c r="G23" s="53">
        <v>1</v>
      </c>
      <c r="H23" s="63" t="s">
        <v>278</v>
      </c>
      <c r="I23" s="53">
        <v>1</v>
      </c>
      <c r="J23" s="54">
        <f t="shared" si="33"/>
        <v>2</v>
      </c>
      <c r="K23" s="52" t="s">
        <v>280</v>
      </c>
      <c r="L23" s="47" t="s">
        <v>108</v>
      </c>
      <c r="M23" s="55" t="s">
        <v>279</v>
      </c>
      <c r="N23" s="53">
        <f t="shared" si="34"/>
        <v>2</v>
      </c>
      <c r="O23" s="53">
        <f t="shared" si="35"/>
        <v>1</v>
      </c>
      <c r="P23" s="53">
        <f t="shared" si="36"/>
        <v>1</v>
      </c>
      <c r="Q23" s="54">
        <f t="shared" si="37"/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s="3" customFormat="1" ht="35.1" customHeight="1" thickBot="1">
      <c r="A24" s="2"/>
      <c r="B24" s="33"/>
      <c r="C24" s="34"/>
      <c r="D24" s="34"/>
      <c r="E24" s="35"/>
      <c r="F24" s="34"/>
      <c r="G24" s="35"/>
      <c r="H24" s="34"/>
      <c r="I24" s="35"/>
      <c r="J24" s="36">
        <f t="shared" si="0"/>
        <v>0</v>
      </c>
      <c r="K24" s="34"/>
      <c r="L24" s="34"/>
      <c r="M24" s="37"/>
      <c r="N24" s="35">
        <f>E24</f>
        <v>0</v>
      </c>
      <c r="O24" s="35">
        <f>G24</f>
        <v>0</v>
      </c>
      <c r="P24" s="35">
        <f>I24</f>
        <v>0</v>
      </c>
      <c r="Q24" s="36">
        <f t="shared" si="5"/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3" customFormat="1">
      <c r="A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3" customFormat="1">
      <c r="A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45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45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5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45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45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</sheetData>
  <mergeCells count="5">
    <mergeCell ref="B4:Q4"/>
    <mergeCell ref="C6:D6"/>
    <mergeCell ref="L6:M6"/>
    <mergeCell ref="C7:D7"/>
    <mergeCell ref="L7:M7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9"/>
  <sheetViews>
    <sheetView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6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435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5.1" customHeight="1">
      <c r="B11" s="44" t="s">
        <v>170</v>
      </c>
      <c r="C11" s="45" t="s">
        <v>171</v>
      </c>
      <c r="D11" s="45" t="s">
        <v>173</v>
      </c>
      <c r="E11" s="25">
        <v>1</v>
      </c>
      <c r="F11" s="45" t="s">
        <v>174</v>
      </c>
      <c r="G11" s="26">
        <v>1</v>
      </c>
      <c r="H11" s="45" t="s">
        <v>175</v>
      </c>
      <c r="I11" s="26">
        <v>1</v>
      </c>
      <c r="J11" s="27">
        <f>E11*G11*I11</f>
        <v>1</v>
      </c>
      <c r="K11" s="45" t="s">
        <v>176</v>
      </c>
      <c r="L11" s="45" t="s">
        <v>256</v>
      </c>
      <c r="M11" s="45" t="s">
        <v>172</v>
      </c>
      <c r="N11" s="25">
        <f>E11</f>
        <v>1</v>
      </c>
      <c r="O11" s="25">
        <f>G11</f>
        <v>1</v>
      </c>
      <c r="P11" s="25">
        <f>I11</f>
        <v>1</v>
      </c>
      <c r="Q11" s="27">
        <f>PRODUCT(N11:P11)</f>
        <v>1</v>
      </c>
    </row>
    <row r="12" spans="2:19" ht="35.1" customHeight="1">
      <c r="B12" s="46" t="s">
        <v>250</v>
      </c>
      <c r="C12" s="47" t="s">
        <v>248</v>
      </c>
      <c r="D12" s="47" t="s">
        <v>234</v>
      </c>
      <c r="E12" s="26">
        <v>9</v>
      </c>
      <c r="F12" s="47" t="s">
        <v>251</v>
      </c>
      <c r="G12" s="26">
        <v>2</v>
      </c>
      <c r="H12" s="47" t="s">
        <v>254</v>
      </c>
      <c r="I12" s="26">
        <v>1</v>
      </c>
      <c r="J12" s="27">
        <f t="shared" ref="J12" si="0">E12*G12*I12</f>
        <v>18</v>
      </c>
      <c r="K12" s="47" t="s">
        <v>255</v>
      </c>
      <c r="L12" s="47" t="s">
        <v>256</v>
      </c>
      <c r="M12" s="48" t="s">
        <v>268</v>
      </c>
      <c r="N12" s="26">
        <f t="shared" ref="N12" si="1">E12</f>
        <v>9</v>
      </c>
      <c r="O12" s="26">
        <f t="shared" ref="O12" si="2">G12</f>
        <v>2</v>
      </c>
      <c r="P12" s="26">
        <f t="shared" ref="P12" si="3">I12</f>
        <v>1</v>
      </c>
      <c r="Q12" s="27">
        <f t="shared" ref="Q12" si="4">PRODUCT(N12:P12)</f>
        <v>18</v>
      </c>
    </row>
    <row r="13" spans="2:19" ht="35.1" customHeight="1">
      <c r="B13" s="29"/>
      <c r="C13" s="47" t="s">
        <v>248</v>
      </c>
      <c r="D13" s="47" t="s">
        <v>234</v>
      </c>
      <c r="E13" s="26">
        <v>9</v>
      </c>
      <c r="F13" s="47" t="s">
        <v>251</v>
      </c>
      <c r="G13" s="26">
        <v>2</v>
      </c>
      <c r="H13" s="47" t="s">
        <v>254</v>
      </c>
      <c r="I13" s="26">
        <v>1</v>
      </c>
      <c r="J13" s="27">
        <f t="shared" ref="J13:J21" si="5">E13*G13*I13</f>
        <v>18</v>
      </c>
      <c r="K13" s="47" t="s">
        <v>255</v>
      </c>
      <c r="L13" s="47" t="s">
        <v>256</v>
      </c>
      <c r="M13" s="48" t="s">
        <v>268</v>
      </c>
      <c r="N13" s="26">
        <f t="shared" ref="N13:N21" si="6">E13</f>
        <v>9</v>
      </c>
      <c r="O13" s="26">
        <f t="shared" ref="O13:O21" si="7">G13</f>
        <v>2</v>
      </c>
      <c r="P13" s="26">
        <f t="shared" ref="P13:P21" si="8">I13</f>
        <v>1</v>
      </c>
      <c r="Q13" s="27">
        <f t="shared" ref="Q13:Q22" si="9">PRODUCT(N13:P13)</f>
        <v>18</v>
      </c>
    </row>
    <row r="14" spans="2:19" s="2" customFormat="1" ht="35.1" customHeight="1">
      <c r="B14" s="29"/>
      <c r="C14" s="47" t="s">
        <v>257</v>
      </c>
      <c r="D14" s="47" t="s">
        <v>234</v>
      </c>
      <c r="E14" s="26">
        <v>9</v>
      </c>
      <c r="F14" s="47" t="s">
        <v>251</v>
      </c>
      <c r="G14" s="26">
        <v>2</v>
      </c>
      <c r="H14" s="47" t="s">
        <v>254</v>
      </c>
      <c r="I14" s="26">
        <v>1</v>
      </c>
      <c r="J14" s="27">
        <f t="shared" si="5"/>
        <v>18</v>
      </c>
      <c r="K14" s="47" t="s">
        <v>255</v>
      </c>
      <c r="L14" s="47" t="s">
        <v>256</v>
      </c>
      <c r="M14" s="48" t="s">
        <v>268</v>
      </c>
      <c r="N14" s="26">
        <f t="shared" si="6"/>
        <v>9</v>
      </c>
      <c r="O14" s="26">
        <f t="shared" si="7"/>
        <v>2</v>
      </c>
      <c r="P14" s="26">
        <f t="shared" si="8"/>
        <v>1</v>
      </c>
      <c r="Q14" s="27">
        <f t="shared" si="9"/>
        <v>18</v>
      </c>
      <c r="R14" s="3"/>
      <c r="S14" s="3"/>
    </row>
    <row r="15" spans="2:19" s="2" customFormat="1" ht="36">
      <c r="B15" s="56" t="s">
        <v>327</v>
      </c>
      <c r="C15" s="47" t="s">
        <v>330</v>
      </c>
      <c r="D15" s="47" t="s">
        <v>326</v>
      </c>
      <c r="E15" s="26">
        <v>8</v>
      </c>
      <c r="F15" s="47" t="s">
        <v>325</v>
      </c>
      <c r="G15" s="26">
        <v>5</v>
      </c>
      <c r="H15" s="47" t="s">
        <v>254</v>
      </c>
      <c r="I15" s="26">
        <v>1</v>
      </c>
      <c r="J15" s="27">
        <f t="shared" ref="J15" si="10">E15*G15*I15</f>
        <v>40</v>
      </c>
      <c r="K15" s="47" t="s">
        <v>255</v>
      </c>
      <c r="L15" s="47" t="s">
        <v>256</v>
      </c>
      <c r="M15" s="50" t="s">
        <v>328</v>
      </c>
      <c r="N15" s="26">
        <f t="shared" ref="N15" si="11">E15</f>
        <v>8</v>
      </c>
      <c r="O15" s="26">
        <f t="shared" ref="O15" si="12">G15</f>
        <v>5</v>
      </c>
      <c r="P15" s="26">
        <f t="shared" ref="P15" si="13">I15</f>
        <v>1</v>
      </c>
      <c r="Q15" s="27">
        <f t="shared" ref="Q15" si="14">PRODUCT(N15:P15)</f>
        <v>40</v>
      </c>
      <c r="R15" s="3"/>
      <c r="S15" s="3"/>
    </row>
    <row r="16" spans="2:19" s="2" customFormat="1" ht="36">
      <c r="B16" s="56"/>
      <c r="C16" s="47" t="s">
        <v>334</v>
      </c>
      <c r="D16" s="47" t="s">
        <v>326</v>
      </c>
      <c r="E16" s="26">
        <v>8</v>
      </c>
      <c r="F16" s="47" t="s">
        <v>335</v>
      </c>
      <c r="G16" s="26">
        <v>1</v>
      </c>
      <c r="H16" s="47" t="s">
        <v>337</v>
      </c>
      <c r="I16" s="26">
        <v>1</v>
      </c>
      <c r="J16" s="27">
        <f t="shared" ref="J16" si="15">E16*G16*I16</f>
        <v>8</v>
      </c>
      <c r="K16" s="47" t="s">
        <v>255</v>
      </c>
      <c r="L16" s="47" t="s">
        <v>256</v>
      </c>
      <c r="M16" s="48" t="s">
        <v>338</v>
      </c>
      <c r="N16" s="26">
        <f t="shared" ref="N16" si="16">E16</f>
        <v>8</v>
      </c>
      <c r="O16" s="26">
        <f t="shared" ref="O16" si="17">G16</f>
        <v>1</v>
      </c>
      <c r="P16" s="26">
        <f t="shared" ref="P16" si="18">I16</f>
        <v>1</v>
      </c>
      <c r="Q16" s="27">
        <f t="shared" ref="Q16" si="19">PRODUCT(N16:P16)</f>
        <v>8</v>
      </c>
      <c r="R16" s="3"/>
      <c r="S16" s="3"/>
    </row>
    <row r="17" spans="1:45" s="2" customFormat="1" ht="36">
      <c r="B17" s="46" t="s">
        <v>347</v>
      </c>
      <c r="C17" s="47" t="s">
        <v>348</v>
      </c>
      <c r="D17" s="47" t="s">
        <v>222</v>
      </c>
      <c r="E17" s="26">
        <v>2</v>
      </c>
      <c r="F17" s="47" t="s">
        <v>349</v>
      </c>
      <c r="G17" s="26">
        <v>3</v>
      </c>
      <c r="H17" s="47" t="s">
        <v>350</v>
      </c>
      <c r="I17" s="26">
        <v>1</v>
      </c>
      <c r="J17" s="27">
        <f t="shared" ref="J17:J18" si="20">E17*G17*I17</f>
        <v>6</v>
      </c>
      <c r="K17" s="47" t="s">
        <v>352</v>
      </c>
      <c r="L17" s="47" t="s">
        <v>256</v>
      </c>
      <c r="M17" s="48"/>
      <c r="N17" s="26">
        <f t="shared" ref="N17" si="21">E17</f>
        <v>2</v>
      </c>
      <c r="O17" s="26">
        <f t="shared" ref="O17" si="22">G17</f>
        <v>3</v>
      </c>
      <c r="P17" s="26">
        <f t="shared" ref="P17" si="23">I17</f>
        <v>1</v>
      </c>
      <c r="Q17" s="27">
        <f t="shared" ref="Q17" si="24">PRODUCT(N17:P17)</f>
        <v>6</v>
      </c>
      <c r="R17" s="3"/>
      <c r="S17" s="3"/>
    </row>
    <row r="18" spans="1:45" s="2" customFormat="1" ht="36">
      <c r="B18" s="46" t="s">
        <v>357</v>
      </c>
      <c r="C18" s="47" t="s">
        <v>358</v>
      </c>
      <c r="D18" s="47" t="s">
        <v>222</v>
      </c>
      <c r="E18" s="26">
        <v>9</v>
      </c>
      <c r="F18" s="47" t="s">
        <v>359</v>
      </c>
      <c r="G18" s="26">
        <v>5</v>
      </c>
      <c r="H18" s="47" t="s">
        <v>350</v>
      </c>
      <c r="I18" s="26">
        <v>1</v>
      </c>
      <c r="J18" s="27">
        <f t="shared" si="20"/>
        <v>45</v>
      </c>
      <c r="K18" s="47" t="s">
        <v>352</v>
      </c>
      <c r="L18" s="47" t="s">
        <v>256</v>
      </c>
      <c r="M18" s="48" t="s">
        <v>363</v>
      </c>
      <c r="N18" s="26"/>
      <c r="O18" s="26"/>
      <c r="P18" s="26"/>
      <c r="Q18" s="27"/>
      <c r="R18" s="3"/>
      <c r="S18" s="3"/>
    </row>
    <row r="19" spans="1:45" s="2" customFormat="1" ht="35.1" customHeight="1">
      <c r="B19" s="56" t="s">
        <v>258</v>
      </c>
      <c r="C19" s="52" t="s">
        <v>269</v>
      </c>
      <c r="D19" s="52" t="s">
        <v>259</v>
      </c>
      <c r="E19" s="53">
        <v>5</v>
      </c>
      <c r="F19" s="52" t="s">
        <v>271</v>
      </c>
      <c r="G19" s="53">
        <v>2</v>
      </c>
      <c r="H19" s="47" t="s">
        <v>254</v>
      </c>
      <c r="I19" s="53">
        <v>1</v>
      </c>
      <c r="J19" s="54">
        <f t="shared" si="5"/>
        <v>10</v>
      </c>
      <c r="K19" s="47" t="s">
        <v>255</v>
      </c>
      <c r="L19" s="47" t="s">
        <v>256</v>
      </c>
      <c r="M19" s="48" t="s">
        <v>273</v>
      </c>
      <c r="N19" s="26">
        <f t="shared" si="6"/>
        <v>5</v>
      </c>
      <c r="O19" s="26">
        <f t="shared" si="7"/>
        <v>2</v>
      </c>
      <c r="P19" s="26">
        <f t="shared" si="8"/>
        <v>1</v>
      </c>
      <c r="Q19" s="27">
        <f t="shared" si="9"/>
        <v>10</v>
      </c>
      <c r="R19" s="3"/>
      <c r="S19" s="3"/>
    </row>
    <row r="20" spans="1:45" s="2" customFormat="1" ht="35.1" customHeight="1">
      <c r="B20" s="29"/>
      <c r="C20" s="52" t="s">
        <v>272</v>
      </c>
      <c r="D20" s="52" t="s">
        <v>259</v>
      </c>
      <c r="E20" s="53">
        <v>5</v>
      </c>
      <c r="F20" s="52" t="s">
        <v>271</v>
      </c>
      <c r="G20" s="53">
        <v>2</v>
      </c>
      <c r="H20" s="47" t="s">
        <v>254</v>
      </c>
      <c r="I20" s="53">
        <v>1</v>
      </c>
      <c r="J20" s="54">
        <f t="shared" si="5"/>
        <v>10</v>
      </c>
      <c r="K20" s="47" t="s">
        <v>255</v>
      </c>
      <c r="L20" s="47" t="s">
        <v>256</v>
      </c>
      <c r="M20" s="48" t="s">
        <v>273</v>
      </c>
      <c r="N20" s="26">
        <f t="shared" si="6"/>
        <v>5</v>
      </c>
      <c r="O20" s="26">
        <f t="shared" si="7"/>
        <v>2</v>
      </c>
      <c r="P20" s="26">
        <f t="shared" si="8"/>
        <v>1</v>
      </c>
      <c r="Q20" s="27">
        <f t="shared" si="9"/>
        <v>10</v>
      </c>
      <c r="R20" s="3"/>
      <c r="S20" s="3"/>
    </row>
    <row r="21" spans="1:45" s="3" customFormat="1" ht="35.1" customHeight="1">
      <c r="A21" s="2"/>
      <c r="B21" s="56" t="s">
        <v>274</v>
      </c>
      <c r="C21" s="63" t="s">
        <v>276</v>
      </c>
      <c r="D21" s="52" t="s">
        <v>275</v>
      </c>
      <c r="E21" s="53">
        <v>2</v>
      </c>
      <c r="F21" s="63" t="s">
        <v>277</v>
      </c>
      <c r="G21" s="53">
        <v>1</v>
      </c>
      <c r="H21" s="47" t="s">
        <v>254</v>
      </c>
      <c r="I21" s="53">
        <v>1</v>
      </c>
      <c r="J21" s="54">
        <f t="shared" si="5"/>
        <v>2</v>
      </c>
      <c r="K21" s="47" t="s">
        <v>255</v>
      </c>
      <c r="L21" s="47" t="s">
        <v>256</v>
      </c>
      <c r="M21" s="62" t="s">
        <v>281</v>
      </c>
      <c r="N21" s="26">
        <f t="shared" si="6"/>
        <v>2</v>
      </c>
      <c r="O21" s="26">
        <f t="shared" si="7"/>
        <v>1</v>
      </c>
      <c r="P21" s="26">
        <f t="shared" si="8"/>
        <v>1</v>
      </c>
      <c r="Q21" s="27">
        <f t="shared" si="9"/>
        <v>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s="3" customFormat="1" ht="35.1" customHeight="1" thickBot="1">
      <c r="A22" s="2"/>
      <c r="B22" s="33"/>
      <c r="C22" s="34"/>
      <c r="D22" s="34"/>
      <c r="E22" s="35"/>
      <c r="F22" s="34"/>
      <c r="G22" s="35"/>
      <c r="H22" s="34"/>
      <c r="I22" s="35"/>
      <c r="J22" s="36">
        <f t="shared" ref="J22" si="25">E22*G22*I22</f>
        <v>0</v>
      </c>
      <c r="K22" s="34"/>
      <c r="L22" s="34"/>
      <c r="M22" s="37"/>
      <c r="N22" s="35">
        <f>E22</f>
        <v>0</v>
      </c>
      <c r="O22" s="35">
        <f>G22</f>
        <v>0</v>
      </c>
      <c r="P22" s="35">
        <f>I22</f>
        <v>0</v>
      </c>
      <c r="Q22" s="36">
        <f t="shared" si="9"/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3" customFormat="1">
      <c r="A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s="3" customFormat="1">
      <c r="A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>
      <c r="A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>
      <c r="A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45" s="2" customForma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45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45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45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5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45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45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2" customForma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2" customForma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2" customForma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s="2" customForma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</sheetData>
  <mergeCells count="6">
    <mergeCell ref="B4:Q4"/>
    <mergeCell ref="C6:D6"/>
    <mergeCell ref="L6:M6"/>
    <mergeCell ref="C7:D7"/>
    <mergeCell ref="L7:M7"/>
    <mergeCell ref="O7:Q7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5"/>
  <sheetViews>
    <sheetView topLeftCell="B1"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7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435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5.1" customHeight="1">
      <c r="B11" s="44" t="s">
        <v>56</v>
      </c>
      <c r="C11" s="45" t="s">
        <v>54</v>
      </c>
      <c r="D11" s="24" t="s">
        <v>59</v>
      </c>
      <c r="E11" s="25">
        <v>10</v>
      </c>
      <c r="F11" s="45" t="s">
        <v>55</v>
      </c>
      <c r="G11" s="26">
        <v>2</v>
      </c>
      <c r="H11" s="45" t="s">
        <v>57</v>
      </c>
      <c r="I11" s="26">
        <v>10</v>
      </c>
      <c r="J11" s="27">
        <f>E11*G11*I11</f>
        <v>200</v>
      </c>
      <c r="K11" s="45" t="s">
        <v>57</v>
      </c>
      <c r="L11" s="45" t="s">
        <v>58</v>
      </c>
      <c r="M11" s="49" t="s">
        <v>64</v>
      </c>
      <c r="N11" s="25">
        <f>E11</f>
        <v>10</v>
      </c>
      <c r="O11" s="25">
        <f>G11</f>
        <v>2</v>
      </c>
      <c r="P11" s="25">
        <f>I11</f>
        <v>10</v>
      </c>
      <c r="Q11" s="27">
        <f>PRODUCT(N11:P11)</f>
        <v>200</v>
      </c>
    </row>
    <row r="12" spans="2:19" ht="35.1" customHeight="1">
      <c r="B12" s="29"/>
      <c r="C12" s="47" t="s">
        <v>61</v>
      </c>
      <c r="D12" s="30" t="s">
        <v>60</v>
      </c>
      <c r="E12" s="26">
        <v>10</v>
      </c>
      <c r="F12" s="47" t="s">
        <v>62</v>
      </c>
      <c r="G12" s="26">
        <v>1</v>
      </c>
      <c r="H12" s="47" t="s">
        <v>57</v>
      </c>
      <c r="I12" s="26">
        <v>10</v>
      </c>
      <c r="J12" s="27">
        <f t="shared" ref="J12:J13" si="0">E12*G12*I12</f>
        <v>100</v>
      </c>
      <c r="K12" s="47" t="s">
        <v>57</v>
      </c>
      <c r="L12" s="47" t="s">
        <v>58</v>
      </c>
      <c r="M12" s="48" t="s">
        <v>65</v>
      </c>
      <c r="N12" s="26">
        <f>E12</f>
        <v>10</v>
      </c>
      <c r="O12" s="26">
        <f>G12</f>
        <v>1</v>
      </c>
      <c r="P12" s="26">
        <f>I12</f>
        <v>10</v>
      </c>
      <c r="Q12" s="27">
        <f>PRODUCT(N12:P12)</f>
        <v>100</v>
      </c>
    </row>
    <row r="13" spans="2:19" ht="35.1" customHeight="1">
      <c r="B13" s="29"/>
      <c r="C13" s="30"/>
      <c r="D13" s="30"/>
      <c r="E13" s="26">
        <v>10</v>
      </c>
      <c r="F13" s="47" t="s">
        <v>63</v>
      </c>
      <c r="G13" s="26">
        <v>5</v>
      </c>
      <c r="H13" s="47" t="s">
        <v>57</v>
      </c>
      <c r="I13" s="26">
        <v>5</v>
      </c>
      <c r="J13" s="27">
        <f t="shared" si="0"/>
        <v>250</v>
      </c>
      <c r="K13" s="47" t="s">
        <v>57</v>
      </c>
      <c r="L13" s="47" t="s">
        <v>58</v>
      </c>
      <c r="M13" s="48" t="s">
        <v>65</v>
      </c>
      <c r="N13" s="26">
        <f t="shared" ref="N13:N17" si="1">E13</f>
        <v>10</v>
      </c>
      <c r="O13" s="26">
        <f t="shared" ref="O13:O17" si="2">G13</f>
        <v>5</v>
      </c>
      <c r="P13" s="26">
        <f t="shared" ref="P13:P17" si="3">I13</f>
        <v>5</v>
      </c>
      <c r="Q13" s="27">
        <f t="shared" ref="Q13:Q18" si="4">PRODUCT(N13:P13)</f>
        <v>250</v>
      </c>
    </row>
    <row r="14" spans="2:19" ht="35.1" customHeight="1">
      <c r="B14" s="46" t="s">
        <v>125</v>
      </c>
      <c r="C14" s="47" t="s">
        <v>69</v>
      </c>
      <c r="D14" s="30" t="s">
        <v>60</v>
      </c>
      <c r="E14" s="26">
        <v>10</v>
      </c>
      <c r="F14" s="47" t="s">
        <v>68</v>
      </c>
      <c r="G14" s="26">
        <v>2</v>
      </c>
      <c r="H14" s="47" t="s">
        <v>57</v>
      </c>
      <c r="I14" s="26">
        <v>1</v>
      </c>
      <c r="J14" s="27">
        <f t="shared" ref="J14:J18" si="5">E14*G14*I14</f>
        <v>20</v>
      </c>
      <c r="K14" s="47" t="s">
        <v>57</v>
      </c>
      <c r="L14" s="47" t="s">
        <v>58</v>
      </c>
      <c r="M14" s="50" t="s">
        <v>70</v>
      </c>
      <c r="N14" s="26">
        <f t="shared" si="1"/>
        <v>10</v>
      </c>
      <c r="O14" s="26">
        <f t="shared" si="2"/>
        <v>2</v>
      </c>
      <c r="P14" s="26">
        <f t="shared" si="3"/>
        <v>1</v>
      </c>
      <c r="Q14" s="27">
        <f t="shared" si="4"/>
        <v>20</v>
      </c>
    </row>
    <row r="15" spans="2:19" ht="35.1" customHeight="1">
      <c r="B15" s="29"/>
      <c r="C15" s="30"/>
      <c r="D15" s="30"/>
      <c r="E15" s="26">
        <v>10</v>
      </c>
      <c r="F15" s="47" t="s">
        <v>71</v>
      </c>
      <c r="G15" s="26">
        <v>2</v>
      </c>
      <c r="H15" s="47" t="s">
        <v>72</v>
      </c>
      <c r="I15" s="26">
        <v>2</v>
      </c>
      <c r="J15" s="27">
        <f t="shared" si="5"/>
        <v>40</v>
      </c>
      <c r="K15" s="47" t="s">
        <v>72</v>
      </c>
      <c r="L15" s="47" t="s">
        <v>58</v>
      </c>
      <c r="M15" s="50" t="s">
        <v>70</v>
      </c>
      <c r="N15" s="26">
        <f t="shared" si="1"/>
        <v>10</v>
      </c>
      <c r="O15" s="26">
        <f t="shared" si="2"/>
        <v>2</v>
      </c>
      <c r="P15" s="26">
        <f t="shared" si="3"/>
        <v>2</v>
      </c>
      <c r="Q15" s="27">
        <f t="shared" si="4"/>
        <v>40</v>
      </c>
    </row>
    <row r="16" spans="2:19" ht="35.1" customHeight="1">
      <c r="B16" s="29"/>
      <c r="C16" s="30"/>
      <c r="D16" s="30"/>
      <c r="E16" s="26">
        <v>10</v>
      </c>
      <c r="F16" s="47" t="s">
        <v>73</v>
      </c>
      <c r="G16" s="26">
        <v>2</v>
      </c>
      <c r="H16" s="47" t="s">
        <v>72</v>
      </c>
      <c r="I16" s="26">
        <v>1</v>
      </c>
      <c r="J16" s="27">
        <f t="shared" si="5"/>
        <v>20</v>
      </c>
      <c r="K16" s="47" t="s">
        <v>74</v>
      </c>
      <c r="L16" s="47" t="s">
        <v>58</v>
      </c>
      <c r="M16" s="50" t="s">
        <v>70</v>
      </c>
      <c r="N16" s="26">
        <f t="shared" si="1"/>
        <v>10</v>
      </c>
      <c r="O16" s="26">
        <f t="shared" si="2"/>
        <v>2</v>
      </c>
      <c r="P16" s="26">
        <f t="shared" si="3"/>
        <v>1</v>
      </c>
      <c r="Q16" s="27">
        <f t="shared" si="4"/>
        <v>20</v>
      </c>
    </row>
    <row r="17" spans="1:45" ht="35.1" customHeight="1">
      <c r="B17" s="46" t="s">
        <v>126</v>
      </c>
      <c r="C17" s="47" t="s">
        <v>69</v>
      </c>
      <c r="D17" s="30" t="s">
        <v>60</v>
      </c>
      <c r="E17" s="26">
        <v>10</v>
      </c>
      <c r="F17" s="47" t="s">
        <v>68</v>
      </c>
      <c r="G17" s="26">
        <v>2</v>
      </c>
      <c r="H17" s="47" t="s">
        <v>57</v>
      </c>
      <c r="I17" s="26">
        <v>1</v>
      </c>
      <c r="J17" s="27">
        <f t="shared" ref="J17" si="6">E17*G17*I17</f>
        <v>20</v>
      </c>
      <c r="K17" s="47" t="s">
        <v>57</v>
      </c>
      <c r="L17" s="47" t="s">
        <v>58</v>
      </c>
      <c r="M17" s="50" t="s">
        <v>70</v>
      </c>
      <c r="N17" s="26">
        <f t="shared" si="1"/>
        <v>10</v>
      </c>
      <c r="O17" s="26">
        <f t="shared" si="2"/>
        <v>2</v>
      </c>
      <c r="P17" s="26">
        <f t="shared" si="3"/>
        <v>1</v>
      </c>
      <c r="Q17" s="27">
        <f t="shared" si="4"/>
        <v>20</v>
      </c>
    </row>
    <row r="18" spans="1:45" s="3" customFormat="1" ht="35.1" customHeight="1" thickBot="1">
      <c r="A18" s="2"/>
      <c r="B18" s="33"/>
      <c r="C18" s="34"/>
      <c r="D18" s="34"/>
      <c r="E18" s="35"/>
      <c r="F18" s="34"/>
      <c r="G18" s="35"/>
      <c r="H18" s="34"/>
      <c r="I18" s="35"/>
      <c r="J18" s="36">
        <f t="shared" si="5"/>
        <v>0</v>
      </c>
      <c r="K18" s="34"/>
      <c r="L18" s="34"/>
      <c r="M18" s="37"/>
      <c r="N18" s="35">
        <f>E18</f>
        <v>0</v>
      </c>
      <c r="O18" s="35">
        <f>G18</f>
        <v>0</v>
      </c>
      <c r="P18" s="35">
        <f>I18</f>
        <v>0</v>
      </c>
      <c r="Q18" s="36">
        <f t="shared" si="4"/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3" customFormat="1">
      <c r="A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s="3" customFormat="1">
      <c r="A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2" customForma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45" s="2" customForma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45" s="2" customForma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45" s="2" customForma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45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45" s="2" customForma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45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45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45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5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45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45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</sheetData>
  <mergeCells count="6">
    <mergeCell ref="B4:Q4"/>
    <mergeCell ref="C6:D6"/>
    <mergeCell ref="L6:M6"/>
    <mergeCell ref="C7:D7"/>
    <mergeCell ref="L7:M7"/>
    <mergeCell ref="O7:Q7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2"/>
  <sheetViews>
    <sheetView zoomScaleNormal="100" workbookViewId="0">
      <selection activeCell="C7" sqref="C7:D7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1:45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5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5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45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45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45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8</v>
      </c>
      <c r="P6" s="10" t="s">
        <v>4</v>
      </c>
      <c r="Q6" s="43">
        <v>9</v>
      </c>
    </row>
    <row r="7" spans="1:45" ht="24.95" customHeight="1" thickBot="1">
      <c r="B7" s="11" t="s">
        <v>5</v>
      </c>
      <c r="C7" s="113" t="s">
        <v>436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1:45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45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1:45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1:45" s="2" customFormat="1" ht="35.1" customHeight="1">
      <c r="B11" s="46" t="s">
        <v>120</v>
      </c>
      <c r="C11" s="45" t="s">
        <v>221</v>
      </c>
      <c r="D11" s="45" t="s">
        <v>223</v>
      </c>
      <c r="E11" s="61">
        <v>8</v>
      </c>
      <c r="F11" s="30" t="s">
        <v>210</v>
      </c>
      <c r="G11" s="26">
        <v>2</v>
      </c>
      <c r="H11" s="30" t="s">
        <v>210</v>
      </c>
      <c r="I11" s="26">
        <v>1</v>
      </c>
      <c r="J11" s="27">
        <f t="shared" ref="J11" si="0">E11*G11*I11</f>
        <v>16</v>
      </c>
      <c r="K11" s="30" t="s">
        <v>210</v>
      </c>
      <c r="L11" s="47" t="s">
        <v>77</v>
      </c>
      <c r="M11" s="31" t="s">
        <v>210</v>
      </c>
      <c r="N11" s="25">
        <f>E11</f>
        <v>8</v>
      </c>
      <c r="O11" s="25">
        <f>G11</f>
        <v>2</v>
      </c>
      <c r="P11" s="25">
        <f>I11</f>
        <v>1</v>
      </c>
      <c r="Q11" s="27">
        <f>PRODUCT(N11:P11)</f>
        <v>16</v>
      </c>
      <c r="R11" s="3"/>
      <c r="S11" s="3"/>
    </row>
    <row r="12" spans="1:45" s="2" customFormat="1" ht="35.1" customHeight="1">
      <c r="B12" s="46"/>
      <c r="C12" s="57"/>
      <c r="D12" s="57" t="s">
        <v>224</v>
      </c>
      <c r="E12" s="59">
        <v>1</v>
      </c>
      <c r="F12" s="58" t="s">
        <v>210</v>
      </c>
      <c r="G12" s="26">
        <v>2</v>
      </c>
      <c r="H12" s="58" t="s">
        <v>210</v>
      </c>
      <c r="I12" s="26">
        <v>1</v>
      </c>
      <c r="J12" s="27">
        <f t="shared" ref="J12:J15" si="1">E12*G12*I12</f>
        <v>2</v>
      </c>
      <c r="K12" s="58" t="s">
        <v>210</v>
      </c>
      <c r="L12" s="57" t="s">
        <v>77</v>
      </c>
      <c r="M12" s="60" t="s">
        <v>210</v>
      </c>
      <c r="N12" s="26">
        <f>E12</f>
        <v>1</v>
      </c>
      <c r="O12" s="26">
        <f>G12</f>
        <v>2</v>
      </c>
      <c r="P12" s="26">
        <f>I12</f>
        <v>1</v>
      </c>
      <c r="Q12" s="27">
        <f>PRODUCT(N12:P12)</f>
        <v>2</v>
      </c>
      <c r="R12" s="3"/>
      <c r="S12" s="3"/>
    </row>
    <row r="13" spans="1:45" s="2" customFormat="1" ht="35.1" customHeight="1">
      <c r="B13" s="46" t="s">
        <v>119</v>
      </c>
      <c r="C13" s="47" t="s">
        <v>226</v>
      </c>
      <c r="D13" s="57" t="s">
        <v>128</v>
      </c>
      <c r="E13" s="59">
        <v>8</v>
      </c>
      <c r="F13" s="58" t="s">
        <v>210</v>
      </c>
      <c r="G13" s="26">
        <v>2</v>
      </c>
      <c r="H13" s="58" t="s">
        <v>210</v>
      </c>
      <c r="I13" s="26">
        <v>1</v>
      </c>
      <c r="J13" s="27">
        <f t="shared" ref="J13" si="2">E13*G13*I13</f>
        <v>16</v>
      </c>
      <c r="K13" s="58" t="s">
        <v>210</v>
      </c>
      <c r="L13" s="57" t="s">
        <v>77</v>
      </c>
      <c r="M13" s="60" t="s">
        <v>210</v>
      </c>
      <c r="N13" s="26">
        <f>E13</f>
        <v>8</v>
      </c>
      <c r="O13" s="26">
        <f>G13</f>
        <v>2</v>
      </c>
      <c r="P13" s="26">
        <f>I13</f>
        <v>1</v>
      </c>
      <c r="Q13" s="27">
        <f>PRODUCT(N13:P13)</f>
        <v>16</v>
      </c>
      <c r="R13" s="3"/>
      <c r="S13" s="3"/>
    </row>
    <row r="14" spans="1:45" s="2" customFormat="1" ht="35.1" customHeight="1">
      <c r="B14" s="29"/>
      <c r="C14" s="47" t="s">
        <v>227</v>
      </c>
      <c r="D14" s="57" t="s">
        <v>224</v>
      </c>
      <c r="E14" s="59">
        <v>8</v>
      </c>
      <c r="F14" s="58" t="s">
        <v>210</v>
      </c>
      <c r="G14" s="26">
        <v>4</v>
      </c>
      <c r="H14" s="58" t="s">
        <v>210</v>
      </c>
      <c r="I14" s="26">
        <v>1</v>
      </c>
      <c r="J14" s="27">
        <f t="shared" ref="J14" si="3">E14*G14*I14</f>
        <v>32</v>
      </c>
      <c r="K14" s="58" t="s">
        <v>210</v>
      </c>
      <c r="L14" s="57" t="s">
        <v>77</v>
      </c>
      <c r="M14" s="60" t="s">
        <v>210</v>
      </c>
      <c r="N14" s="26">
        <f t="shared" ref="N14" si="4">E14</f>
        <v>8</v>
      </c>
      <c r="O14" s="26">
        <f t="shared" ref="O14" si="5">G14</f>
        <v>4</v>
      </c>
      <c r="P14" s="26">
        <f t="shared" ref="P14" si="6">I14</f>
        <v>1</v>
      </c>
      <c r="Q14" s="27">
        <f t="shared" ref="Q14:Q15" si="7">PRODUCT(N14:P14)</f>
        <v>32</v>
      </c>
      <c r="R14" s="3"/>
      <c r="S14" s="3"/>
    </row>
    <row r="15" spans="1:45" s="3" customFormat="1" ht="35.1" customHeight="1" thickBot="1">
      <c r="A15" s="2"/>
      <c r="B15" s="33"/>
      <c r="C15" s="34"/>
      <c r="D15" s="34"/>
      <c r="E15" s="35"/>
      <c r="F15" s="34"/>
      <c r="G15" s="35"/>
      <c r="H15" s="34"/>
      <c r="I15" s="35"/>
      <c r="J15" s="36">
        <f t="shared" si="1"/>
        <v>0</v>
      </c>
      <c r="K15" s="34"/>
      <c r="L15" s="34"/>
      <c r="M15" s="37"/>
      <c r="N15" s="35">
        <f>E15</f>
        <v>0</v>
      </c>
      <c r="O15" s="35">
        <f>G15</f>
        <v>0</v>
      </c>
      <c r="P15" s="35">
        <f>I15</f>
        <v>0</v>
      </c>
      <c r="Q15" s="36">
        <f t="shared" si="7"/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3" customFormat="1">
      <c r="A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3" customFormat="1">
      <c r="A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2" customForma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45" s="2" customForma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45" s="2" customForma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45" s="2" customForma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45" s="2" customForma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45" s="2" customForma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45" s="2" customForma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45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45" s="2" customForma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45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45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45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5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45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45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</sheetData>
  <mergeCells count="6">
    <mergeCell ref="B4:Q4"/>
    <mergeCell ref="C6:D6"/>
    <mergeCell ref="L6:M6"/>
    <mergeCell ref="C7:D7"/>
    <mergeCell ref="L7:M7"/>
    <mergeCell ref="O7:Q7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8"/>
  <sheetViews>
    <sheetView tabSelected="1" topLeftCell="B1" zoomScaleNormal="100" workbookViewId="0">
      <selection activeCell="D10" sqref="D10"/>
    </sheetView>
  </sheetViews>
  <sheetFormatPr defaultRowHeight="12.75"/>
  <cols>
    <col min="1" max="1" width="3" style="2" customWidth="1"/>
    <col min="2" max="4" width="17" style="38" customWidth="1"/>
    <col min="5" max="5" width="8.140625" style="38" customWidth="1"/>
    <col min="6" max="6" width="17" style="38" customWidth="1"/>
    <col min="7" max="7" width="8.140625" style="38" bestFit="1" customWidth="1"/>
    <col min="8" max="8" width="16.85546875" style="38" customWidth="1"/>
    <col min="9" max="9" width="8.140625" style="38" customWidth="1"/>
    <col min="10" max="10" width="8.28515625" style="38" customWidth="1"/>
    <col min="11" max="11" width="16.7109375" style="38" customWidth="1"/>
    <col min="12" max="12" width="17.28515625" style="38" customWidth="1"/>
    <col min="13" max="13" width="12.28515625" style="38" customWidth="1"/>
    <col min="14" max="17" width="5.85546875" style="38" customWidth="1"/>
    <col min="18" max="19" width="9.140625" style="3"/>
    <col min="20" max="45" width="9.140625" style="2"/>
  </cols>
  <sheetData>
    <row r="1" spans="2:1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9" ht="3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9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5.5">
      <c r="B6" s="4" t="s">
        <v>1</v>
      </c>
      <c r="C6" s="83" t="s">
        <v>20</v>
      </c>
      <c r="D6" s="84"/>
      <c r="E6" s="5"/>
      <c r="F6" s="5"/>
      <c r="G6" s="5"/>
      <c r="H6" s="6"/>
      <c r="I6" s="3"/>
      <c r="J6" s="3"/>
      <c r="K6" s="7" t="s">
        <v>2</v>
      </c>
      <c r="L6" s="85" t="s">
        <v>25</v>
      </c>
      <c r="M6" s="86"/>
      <c r="N6" s="9" t="s">
        <v>3</v>
      </c>
      <c r="O6" s="9">
        <v>9</v>
      </c>
      <c r="P6" s="10" t="s">
        <v>4</v>
      </c>
      <c r="Q6" s="43">
        <v>9</v>
      </c>
    </row>
    <row r="7" spans="2:19" ht="24.95" customHeight="1" thickBot="1">
      <c r="B7" s="11" t="s">
        <v>5</v>
      </c>
      <c r="C7" s="113" t="s">
        <v>434</v>
      </c>
      <c r="D7" s="87"/>
      <c r="E7" s="5"/>
      <c r="F7" s="5"/>
      <c r="G7" s="5"/>
      <c r="H7" s="6"/>
      <c r="I7" s="3"/>
      <c r="J7" s="3"/>
      <c r="K7" s="12" t="s">
        <v>6</v>
      </c>
      <c r="L7" s="88" t="s">
        <v>26</v>
      </c>
      <c r="M7" s="89"/>
      <c r="N7" s="13" t="s">
        <v>7</v>
      </c>
      <c r="O7" s="90">
        <v>1</v>
      </c>
      <c r="P7" s="90"/>
      <c r="Q7" s="89"/>
    </row>
    <row r="8" spans="2:19" ht="14.2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9" ht="63" customHeight="1" thickBot="1">
      <c r="B9" s="14" t="s">
        <v>8</v>
      </c>
      <c r="C9" s="15" t="s">
        <v>9</v>
      </c>
      <c r="D9" s="15" t="s">
        <v>10</v>
      </c>
      <c r="E9" s="16" t="s">
        <v>11</v>
      </c>
      <c r="F9" s="15" t="s">
        <v>12</v>
      </c>
      <c r="G9" s="16" t="s">
        <v>13</v>
      </c>
      <c r="H9" s="15" t="s">
        <v>14</v>
      </c>
      <c r="I9" s="16" t="s">
        <v>15</v>
      </c>
      <c r="J9" s="17" t="s">
        <v>22</v>
      </c>
      <c r="K9" s="15" t="s">
        <v>17</v>
      </c>
      <c r="L9" s="15" t="s">
        <v>18</v>
      </c>
      <c r="M9" s="18" t="s">
        <v>19</v>
      </c>
      <c r="N9" s="16" t="s">
        <v>11</v>
      </c>
      <c r="O9" s="16" t="s">
        <v>13</v>
      </c>
      <c r="P9" s="16" t="s">
        <v>15</v>
      </c>
      <c r="Q9" s="17" t="s">
        <v>16</v>
      </c>
    </row>
    <row r="10" spans="2:19" s="1" customFormat="1" ht="105" customHeight="1" thickBot="1">
      <c r="B10" s="39" t="s">
        <v>372</v>
      </c>
      <c r="C10" s="40" t="s">
        <v>373</v>
      </c>
      <c r="D10" s="19" t="s">
        <v>374</v>
      </c>
      <c r="E10" s="51" t="s">
        <v>87</v>
      </c>
      <c r="F10" s="40" t="s">
        <v>375</v>
      </c>
      <c r="G10" s="41" t="s">
        <v>21</v>
      </c>
      <c r="H10" s="40" t="s">
        <v>88</v>
      </c>
      <c r="I10" s="41" t="s">
        <v>90</v>
      </c>
      <c r="J10" s="42" t="s">
        <v>23</v>
      </c>
      <c r="K10" s="40" t="s">
        <v>91</v>
      </c>
      <c r="L10" s="40" t="s">
        <v>24</v>
      </c>
      <c r="M10" s="20" t="s">
        <v>396</v>
      </c>
      <c r="N10" s="21"/>
      <c r="O10" s="21"/>
      <c r="P10" s="21"/>
      <c r="Q10" s="22"/>
      <c r="R10" s="23"/>
      <c r="S10" s="23"/>
    </row>
    <row r="11" spans="2:19" ht="36">
      <c r="B11" s="44" t="s">
        <v>56</v>
      </c>
      <c r="C11" s="45" t="s">
        <v>192</v>
      </c>
      <c r="D11" s="45" t="s">
        <v>190</v>
      </c>
      <c r="E11" s="25">
        <v>10</v>
      </c>
      <c r="F11" s="45" t="s">
        <v>196</v>
      </c>
      <c r="G11" s="26">
        <v>4</v>
      </c>
      <c r="H11" s="45" t="s">
        <v>57</v>
      </c>
      <c r="I11" s="26">
        <v>8</v>
      </c>
      <c r="J11" s="27">
        <f>E11*G11*I11</f>
        <v>320</v>
      </c>
      <c r="K11" s="45" t="s">
        <v>57</v>
      </c>
      <c r="L11" s="45" t="s">
        <v>58</v>
      </c>
      <c r="M11" s="49" t="s">
        <v>193</v>
      </c>
      <c r="N11" s="25">
        <f>E11</f>
        <v>10</v>
      </c>
      <c r="O11" s="25">
        <f>G11</f>
        <v>4</v>
      </c>
      <c r="P11" s="25">
        <f>I11</f>
        <v>8</v>
      </c>
      <c r="Q11" s="27">
        <f>PRODUCT(N11:P11)</f>
        <v>320</v>
      </c>
    </row>
    <row r="12" spans="2:19" ht="36">
      <c r="B12" s="46"/>
      <c r="C12" s="47"/>
      <c r="D12" s="30"/>
      <c r="E12" s="26">
        <v>10</v>
      </c>
      <c r="F12" s="47" t="s">
        <v>195</v>
      </c>
      <c r="G12" s="26">
        <v>3</v>
      </c>
      <c r="H12" s="47" t="s">
        <v>57</v>
      </c>
      <c r="I12" s="26">
        <v>3</v>
      </c>
      <c r="J12" s="27">
        <f t="shared" ref="J12:J21" si="0">E12*G12*I12</f>
        <v>90</v>
      </c>
      <c r="K12" s="47" t="s">
        <v>57</v>
      </c>
      <c r="L12" s="47" t="s">
        <v>58</v>
      </c>
      <c r="M12" s="48" t="s">
        <v>194</v>
      </c>
      <c r="N12" s="26">
        <f>E12</f>
        <v>10</v>
      </c>
      <c r="O12" s="26">
        <f>G12</f>
        <v>3</v>
      </c>
      <c r="P12" s="26">
        <f>I12</f>
        <v>3</v>
      </c>
      <c r="Q12" s="27">
        <f>PRODUCT(N12:P12)</f>
        <v>90</v>
      </c>
    </row>
    <row r="13" spans="2:19" s="2" customFormat="1" ht="36">
      <c r="B13" s="46" t="s">
        <v>191</v>
      </c>
      <c r="C13" s="47" t="s">
        <v>189</v>
      </c>
      <c r="D13" s="47" t="s">
        <v>190</v>
      </c>
      <c r="E13" s="26">
        <v>10</v>
      </c>
      <c r="F13" s="47" t="s">
        <v>63</v>
      </c>
      <c r="G13" s="26">
        <v>2</v>
      </c>
      <c r="H13" s="47" t="s">
        <v>197</v>
      </c>
      <c r="I13" s="26">
        <v>2</v>
      </c>
      <c r="J13" s="27">
        <f t="shared" si="0"/>
        <v>40</v>
      </c>
      <c r="K13" s="47" t="s">
        <v>198</v>
      </c>
      <c r="L13" s="47" t="s">
        <v>58</v>
      </c>
      <c r="M13" s="48" t="s">
        <v>200</v>
      </c>
      <c r="N13" s="26">
        <f t="shared" ref="N13" si="1">E13</f>
        <v>10</v>
      </c>
      <c r="O13" s="26">
        <f t="shared" ref="O13" si="2">G13</f>
        <v>2</v>
      </c>
      <c r="P13" s="26">
        <f t="shared" ref="P13" si="3">I13</f>
        <v>2</v>
      </c>
      <c r="Q13" s="27">
        <f t="shared" ref="Q13:Q21" si="4">PRODUCT(N13:P13)</f>
        <v>40</v>
      </c>
      <c r="R13" s="3"/>
      <c r="S13" s="3"/>
    </row>
    <row r="14" spans="2:19" s="2" customFormat="1" ht="36">
      <c r="B14" s="46"/>
      <c r="C14" s="47"/>
      <c r="D14" s="47"/>
      <c r="E14" s="26">
        <v>10</v>
      </c>
      <c r="F14" s="47" t="s">
        <v>199</v>
      </c>
      <c r="G14" s="26">
        <v>6</v>
      </c>
      <c r="H14" s="47" t="s">
        <v>197</v>
      </c>
      <c r="I14" s="26">
        <v>1</v>
      </c>
      <c r="J14" s="27">
        <f t="shared" ref="J14:J15" si="5">E14*G14*I14</f>
        <v>60</v>
      </c>
      <c r="K14" s="47" t="s">
        <v>198</v>
      </c>
      <c r="L14" s="47" t="s">
        <v>58</v>
      </c>
      <c r="M14" s="48" t="s">
        <v>200</v>
      </c>
      <c r="N14" s="26">
        <f t="shared" ref="N14:N15" si="6">E14</f>
        <v>10</v>
      </c>
      <c r="O14" s="26">
        <f t="shared" ref="O14:O15" si="7">G14</f>
        <v>6</v>
      </c>
      <c r="P14" s="26">
        <f t="shared" ref="P14:P15" si="8">I14</f>
        <v>1</v>
      </c>
      <c r="Q14" s="27">
        <f t="shared" ref="Q14:Q15" si="9">PRODUCT(N14:P14)</f>
        <v>60</v>
      </c>
      <c r="R14" s="3"/>
      <c r="S14" s="3"/>
    </row>
    <row r="15" spans="2:19" s="2" customFormat="1" ht="36">
      <c r="B15" s="46" t="s">
        <v>67</v>
      </c>
      <c r="C15" s="47" t="s">
        <v>192</v>
      </c>
      <c r="D15" s="47" t="s">
        <v>190</v>
      </c>
      <c r="E15" s="26">
        <v>10</v>
      </c>
      <c r="F15" s="47" t="s">
        <v>202</v>
      </c>
      <c r="G15" s="26">
        <v>2</v>
      </c>
      <c r="H15" s="47" t="s">
        <v>197</v>
      </c>
      <c r="I15" s="26">
        <v>1</v>
      </c>
      <c r="J15" s="27">
        <f t="shared" si="5"/>
        <v>20</v>
      </c>
      <c r="K15" s="47" t="s">
        <v>198</v>
      </c>
      <c r="L15" s="47" t="s">
        <v>58</v>
      </c>
      <c r="M15" s="48" t="s">
        <v>200</v>
      </c>
      <c r="N15" s="26">
        <f t="shared" si="6"/>
        <v>10</v>
      </c>
      <c r="O15" s="26">
        <f t="shared" si="7"/>
        <v>2</v>
      </c>
      <c r="P15" s="26">
        <f t="shared" si="8"/>
        <v>1</v>
      </c>
      <c r="Q15" s="27">
        <f t="shared" si="9"/>
        <v>20</v>
      </c>
      <c r="R15" s="3"/>
      <c r="S15" s="3"/>
    </row>
    <row r="16" spans="2:19" s="2" customFormat="1" ht="36">
      <c r="B16" s="29"/>
      <c r="C16" s="47"/>
      <c r="D16" s="47"/>
      <c r="E16" s="26">
        <v>10</v>
      </c>
      <c r="F16" s="47" t="s">
        <v>199</v>
      </c>
      <c r="G16" s="26">
        <v>6</v>
      </c>
      <c r="H16" s="47" t="s">
        <v>197</v>
      </c>
      <c r="I16" s="26">
        <v>1</v>
      </c>
      <c r="J16" s="27">
        <f t="shared" ref="J16:J17" si="10">E16*G16*I16</f>
        <v>60</v>
      </c>
      <c r="K16" s="47" t="s">
        <v>198</v>
      </c>
      <c r="L16" s="47" t="s">
        <v>58</v>
      </c>
      <c r="M16" s="48" t="s">
        <v>200</v>
      </c>
      <c r="N16" s="26">
        <f t="shared" ref="N16:N17" si="11">E16</f>
        <v>10</v>
      </c>
      <c r="O16" s="26">
        <f t="shared" ref="O16:O17" si="12">G16</f>
        <v>6</v>
      </c>
      <c r="P16" s="26">
        <f t="shared" ref="P16:P17" si="13">I16</f>
        <v>1</v>
      </c>
      <c r="Q16" s="27">
        <f t="shared" ref="Q16:Q17" si="14">PRODUCT(N16:P16)</f>
        <v>60</v>
      </c>
      <c r="R16" s="3"/>
      <c r="S16" s="3"/>
    </row>
    <row r="17" spans="1:45" s="2" customFormat="1" ht="36">
      <c r="B17" s="46" t="s">
        <v>66</v>
      </c>
      <c r="C17" s="47" t="s">
        <v>201</v>
      </c>
      <c r="D17" s="47" t="s">
        <v>190</v>
      </c>
      <c r="E17" s="26">
        <v>10</v>
      </c>
      <c r="F17" s="47" t="s">
        <v>63</v>
      </c>
      <c r="G17" s="26">
        <v>2</v>
      </c>
      <c r="H17" s="47" t="s">
        <v>197</v>
      </c>
      <c r="I17" s="26">
        <v>2</v>
      </c>
      <c r="J17" s="27">
        <f t="shared" si="10"/>
        <v>40</v>
      </c>
      <c r="K17" s="47" t="s">
        <v>198</v>
      </c>
      <c r="L17" s="47" t="s">
        <v>58</v>
      </c>
      <c r="M17" s="48" t="s">
        <v>200</v>
      </c>
      <c r="N17" s="26">
        <f t="shared" si="11"/>
        <v>10</v>
      </c>
      <c r="O17" s="26">
        <f t="shared" si="12"/>
        <v>2</v>
      </c>
      <c r="P17" s="26">
        <f t="shared" si="13"/>
        <v>2</v>
      </c>
      <c r="Q17" s="27">
        <f t="shared" si="14"/>
        <v>40</v>
      </c>
      <c r="R17" s="3"/>
      <c r="S17" s="3"/>
    </row>
    <row r="18" spans="1:45" s="3" customFormat="1" ht="36">
      <c r="A18" s="2"/>
      <c r="B18" s="29"/>
      <c r="C18" s="47"/>
      <c r="D18" s="47"/>
      <c r="E18" s="26">
        <v>10</v>
      </c>
      <c r="F18" s="47" t="s">
        <v>199</v>
      </c>
      <c r="G18" s="26">
        <v>6</v>
      </c>
      <c r="H18" s="47" t="s">
        <v>197</v>
      </c>
      <c r="I18" s="26">
        <v>1</v>
      </c>
      <c r="J18" s="27">
        <f t="shared" ref="J18:J20" si="15">E18*G18*I18</f>
        <v>60</v>
      </c>
      <c r="K18" s="47" t="s">
        <v>198</v>
      </c>
      <c r="L18" s="47" t="s">
        <v>58</v>
      </c>
      <c r="M18" s="48" t="s">
        <v>200</v>
      </c>
      <c r="N18" s="26">
        <f t="shared" ref="N18:N20" si="16">E18</f>
        <v>10</v>
      </c>
      <c r="O18" s="26">
        <f t="shared" ref="O18:O20" si="17">G18</f>
        <v>6</v>
      </c>
      <c r="P18" s="26">
        <f t="shared" ref="P18:P20" si="18">I18</f>
        <v>1</v>
      </c>
      <c r="Q18" s="27">
        <f t="shared" ref="Q18:Q20" si="19">PRODUCT(N18:P18)</f>
        <v>60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2" customFormat="1" ht="36">
      <c r="B19" s="46" t="s">
        <v>126</v>
      </c>
      <c r="C19" s="47" t="s">
        <v>192</v>
      </c>
      <c r="D19" s="47" t="s">
        <v>190</v>
      </c>
      <c r="E19" s="26">
        <v>10</v>
      </c>
      <c r="F19" s="47" t="s">
        <v>202</v>
      </c>
      <c r="G19" s="26">
        <v>2</v>
      </c>
      <c r="H19" s="47" t="s">
        <v>197</v>
      </c>
      <c r="I19" s="26">
        <v>1</v>
      </c>
      <c r="J19" s="27">
        <f t="shared" si="15"/>
        <v>20</v>
      </c>
      <c r="K19" s="47" t="s">
        <v>198</v>
      </c>
      <c r="L19" s="47" t="s">
        <v>58</v>
      </c>
      <c r="M19" s="48" t="s">
        <v>200</v>
      </c>
      <c r="N19" s="26">
        <f t="shared" si="16"/>
        <v>10</v>
      </c>
      <c r="O19" s="26">
        <f t="shared" si="17"/>
        <v>2</v>
      </c>
      <c r="P19" s="26">
        <f t="shared" si="18"/>
        <v>1</v>
      </c>
      <c r="Q19" s="27">
        <f t="shared" si="19"/>
        <v>20</v>
      </c>
      <c r="R19" s="3"/>
      <c r="S19" s="3"/>
    </row>
    <row r="20" spans="1:45" s="3" customFormat="1" ht="36">
      <c r="A20" s="2"/>
      <c r="B20" s="29"/>
      <c r="C20" s="47"/>
      <c r="D20" s="47"/>
      <c r="E20" s="26">
        <v>10</v>
      </c>
      <c r="F20" s="47" t="s">
        <v>199</v>
      </c>
      <c r="G20" s="26">
        <v>6</v>
      </c>
      <c r="H20" s="47" t="s">
        <v>197</v>
      </c>
      <c r="I20" s="26">
        <v>1</v>
      </c>
      <c r="J20" s="27">
        <f t="shared" si="15"/>
        <v>60</v>
      </c>
      <c r="K20" s="47" t="s">
        <v>198</v>
      </c>
      <c r="L20" s="47" t="s">
        <v>58</v>
      </c>
      <c r="M20" s="48" t="s">
        <v>200</v>
      </c>
      <c r="N20" s="26">
        <f t="shared" si="16"/>
        <v>10</v>
      </c>
      <c r="O20" s="26">
        <f t="shared" si="17"/>
        <v>6</v>
      </c>
      <c r="P20" s="26">
        <f t="shared" si="18"/>
        <v>1</v>
      </c>
      <c r="Q20" s="27">
        <f t="shared" si="19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s="3" customFormat="1" ht="35.1" customHeight="1" thickBot="1">
      <c r="A21" s="2"/>
      <c r="B21" s="33"/>
      <c r="C21" s="34"/>
      <c r="D21" s="34"/>
      <c r="E21" s="35"/>
      <c r="F21" s="34"/>
      <c r="G21" s="35"/>
      <c r="H21" s="34"/>
      <c r="I21" s="35"/>
      <c r="J21" s="36">
        <f t="shared" si="0"/>
        <v>0</v>
      </c>
      <c r="K21" s="34"/>
      <c r="L21" s="34"/>
      <c r="M21" s="37"/>
      <c r="N21" s="35">
        <f>E21</f>
        <v>0</v>
      </c>
      <c r="O21" s="35">
        <f>G21</f>
        <v>0</v>
      </c>
      <c r="P21" s="35">
        <f>I21</f>
        <v>0</v>
      </c>
      <c r="Q21" s="36">
        <f t="shared" si="4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s="3" customFormat="1">
      <c r="A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3" customFormat="1">
      <c r="A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>
      <c r="A24"/>
      <c r="B24"/>
      <c r="C24"/>
      <c r="D24"/>
      <c r="E24"/>
      <c r="F24"/>
      <c r="G24"/>
      <c r="H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>
      <c r="A25"/>
      <c r="B25"/>
      <c r="C25"/>
      <c r="D25"/>
      <c r="E25"/>
      <c r="F25"/>
      <c r="G25"/>
      <c r="H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>
      <c r="A27"/>
      <c r="B27"/>
      <c r="C27"/>
      <c r="D27"/>
      <c r="E27"/>
      <c r="F27"/>
      <c r="G27"/>
      <c r="H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/>
      <c r="B28"/>
      <c r="C28"/>
      <c r="D28"/>
      <c r="E28"/>
      <c r="F28"/>
      <c r="G28"/>
      <c r="H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/>
      <c r="B31"/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/>
      <c r="B32"/>
      <c r="C32"/>
      <c r="D32"/>
      <c r="E32"/>
      <c r="F32"/>
      <c r="G32"/>
      <c r="H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/>
      <c r="B33"/>
      <c r="C33"/>
      <c r="D33"/>
      <c r="E33"/>
      <c r="F33"/>
      <c r="G33"/>
      <c r="H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/>
      <c r="B34"/>
      <c r="C34"/>
      <c r="D34"/>
      <c r="E34"/>
      <c r="F34"/>
      <c r="G34"/>
      <c r="H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/>
      <c r="B35"/>
      <c r="C35"/>
      <c r="D35"/>
      <c r="E35"/>
      <c r="F35"/>
      <c r="G35"/>
      <c r="H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/>
      <c r="B36"/>
      <c r="C36"/>
      <c r="D36"/>
      <c r="E36"/>
      <c r="F36"/>
      <c r="G36"/>
      <c r="H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/>
      <c r="B37"/>
      <c r="C37"/>
      <c r="D37"/>
      <c r="E37"/>
      <c r="F37"/>
      <c r="G37"/>
      <c r="H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>
      <c r="A39"/>
      <c r="B39"/>
      <c r="C39"/>
      <c r="D39"/>
      <c r="E39"/>
      <c r="F39"/>
      <c r="G39"/>
      <c r="H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>
      <c r="A40"/>
      <c r="B40"/>
      <c r="C40"/>
      <c r="D40"/>
      <c r="E40"/>
      <c r="F40"/>
      <c r="G40"/>
      <c r="H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>
      <c r="A41"/>
      <c r="B41"/>
      <c r="C41"/>
      <c r="D41"/>
      <c r="E41"/>
      <c r="F41"/>
      <c r="G41"/>
      <c r="H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>
      <c r="A42"/>
      <c r="B42"/>
      <c r="C42"/>
      <c r="D42"/>
      <c r="E42"/>
      <c r="F42"/>
      <c r="G42"/>
      <c r="H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>
      <c r="A50"/>
      <c r="B50"/>
      <c r="C50"/>
      <c r="D50"/>
      <c r="E50"/>
      <c r="F50"/>
      <c r="G50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>
      <c r="A51"/>
      <c r="B51"/>
      <c r="C51"/>
      <c r="D51"/>
      <c r="E51"/>
      <c r="F51"/>
      <c r="G51"/>
      <c r="H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2" customForma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45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45" s="2" customForma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45" s="2" customForma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45" s="2" customForma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45" s="2" customForma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5" s="2" customForma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45" s="2" customForma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45" s="2" customForma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s="2" customForma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s="2" customForma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s="2" customForma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s="2" customForma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s="2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s="2" customForma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s="2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s="2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s="2" customForma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s="2" customForma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s="2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s="2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s="2" customForma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s="2" customForma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2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s="2" customForma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s="2" customForma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s="2" customForma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s="2" customForma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s="2" customForma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s="2" customForma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s="2" customForma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s="2" customForma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s="2" customForma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s="2" customForma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s="2" customForma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s="2" customForma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s="2" customForma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s="2" customForma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s="2" customForma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s="2" customForma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s="2" customForma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s="2" customForma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s="2" customForma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s="2" customForma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s="2" customForma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s="2" customForma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s="2" customForma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s="2" customForma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s="2" customForma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s="2" customForma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s="2" customForma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s="2" customForma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s="2" customForma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s="2" customForma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s="2" customForma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s="2" customForma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s="2" customForma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s="2" customForma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s="2" customForma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s="2" customForma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s="2" customForma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s="2" customForma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s="2" customForma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s="2" customForma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s="2" customForma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s="2" customForma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s="2" customForma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s="2" customForma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s="2" customForma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s="2" customForma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s="2" customForma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s="2" customForma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s="2" customForma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s="2" customForma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s="2" customForma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s="2" customForma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s="2" customForma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s="2" customForma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s="2" customForma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s="2" customForma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s="2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s="2" customForma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s="2" customForma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s="2" customForma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s="2" customForma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s="2" customForma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s="2" customForma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s="2" customForma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s="2" customForma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s="2" customForma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s="2" customForma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s="2" customForma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s="2" customForma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s="2" customForma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s="2" customForma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s="2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s="2" customForma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s="2" customForma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s="2" customForma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s="2" customForma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s="2" customForma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s="2" customForma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s="2" customForma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s="2" customForma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s="2" customForma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s="2" customForma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s="2" customForma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s="2" customForma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s="2" customForma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s="2" customForma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s="2" customForma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s="2" customForma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s="2" customForma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s="2" customForma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s="2" customForma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s="2" customForma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s="2" customForma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s="2" customForma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s="2" customForma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s="2" customForma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s="2" customForma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s="2" customForma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s="2" customForma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s="2" customForma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s="2" customForma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s="2" customForma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s="2" customForma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s="2" customForma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s="2" customForma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s="2" customForma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s="2" customForma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s="2" customForma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s="2" customForma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s="2" customForma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s="2" customForma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s="2" customForma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s="2" customForma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s="2" customForma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s="2" customForma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s="2" customForma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s="2" customForma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s="2" customForma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s="2" customForma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s="2" customForma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s="2" customForma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s="2" customForma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s="2" customForma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s="2" customForma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s="2" customForma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s="2" customForma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s="2" customForma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s="2" customForma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s="2" customForma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s="2" customForma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s="2" customForma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s="2" customForma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s="2" customForma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s="2" customForma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s="2" customForma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s="2" customForma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s="2" customForma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s="2" customForma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s="2" customForma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s="2" customForma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s="2" customForma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s="2" customForma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s="2" customForma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s="2" customForma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s="2" customForma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s="2" customForma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s="2" customForma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s="2" customForma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s="2" customForma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s="2" customForma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s="2" customForma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s="2" customForma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s="2" customForma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s="2" customForma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s="2" customForma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s="2" customForma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s="2" customForma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s="2" customForma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s="2" customForma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s="2" customForma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s="2" customForma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s="2" customForma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s="2" customForma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s="2" customForma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s="2" customForma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s="2" customForma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s="2" customForma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s="2" customForma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s="2" customForma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s="2" customForma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s="2" customForma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s="2" customForma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s="2" customForma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s="2" customForma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s="2" customForma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</sheetData>
  <mergeCells count="6">
    <mergeCell ref="B4:Q4"/>
    <mergeCell ref="C6:D6"/>
    <mergeCell ref="L6:M6"/>
    <mergeCell ref="C7:D7"/>
    <mergeCell ref="L7:M7"/>
    <mergeCell ref="O7:Q7"/>
  </mergeCells>
  <phoneticPr fontId="8" type="noConversion"/>
  <printOptions horizontalCentered="1"/>
  <pageMargins left="0.75" right="0.75" top="1" bottom="1" header="0.5" footer="0.5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設計</vt:lpstr>
      <vt:lpstr>生產</vt:lpstr>
      <vt:lpstr>組裝</vt:lpstr>
      <vt:lpstr>品質控制</vt:lpstr>
      <vt:lpstr>可靠性</vt:lpstr>
      <vt:lpstr>服務</vt:lpstr>
      <vt:lpstr>採購</vt:lpstr>
      <vt:lpstr>測試</vt:lpstr>
      <vt:lpstr>供貨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Lila</cp:lastModifiedBy>
  <cp:lastPrinted>2007-06-28T15:44:39Z</cp:lastPrinted>
  <dcterms:created xsi:type="dcterms:W3CDTF">2007-06-28T15:42:32Z</dcterms:created>
  <dcterms:modified xsi:type="dcterms:W3CDTF">2020-12-07T01:21:59Z</dcterms:modified>
</cp:coreProperties>
</file>